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dalesio\Desktop\VOLTEO\Planillas nuevas 2016\INDIVIDUALES\"/>
    </mc:Choice>
  </mc:AlternateContent>
  <bookViews>
    <workbookView xWindow="0" yWindow="0" windowWidth="25200" windowHeight="12570" activeTab="3"/>
  </bookViews>
  <sheets>
    <sheet name="Obligatorios" sheetId="2" r:id="rId1"/>
    <sheet name="Caballo oblig" sheetId="8" r:id="rId2"/>
    <sheet name="Tecnica" sheetId="4" r:id="rId3"/>
    <sheet name="Artistica" sheetId="10" r:id="rId4"/>
    <sheet name="Caballo coreo" sheetId="9" r:id="rId5"/>
    <sheet name="Total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L18" i="10" l="1"/>
  <c r="L17" i="10"/>
  <c r="L16" i="10"/>
  <c r="L15" i="10"/>
  <c r="L14" i="10"/>
  <c r="L23" i="10" s="1"/>
  <c r="L19" i="10" l="1"/>
  <c r="L24" i="9"/>
  <c r="L23" i="9"/>
  <c r="L20" i="9"/>
  <c r="L17" i="9"/>
  <c r="L14" i="9"/>
  <c r="K26" i="9" s="1"/>
  <c r="K26" i="8"/>
  <c r="L24" i="8"/>
  <c r="L23" i="8"/>
  <c r="L20" i="8"/>
  <c r="L17" i="8"/>
  <c r="L14" i="8"/>
  <c r="F10" i="7" l="1"/>
  <c r="C7" i="7"/>
  <c r="C5" i="7"/>
  <c r="I28" i="2" l="1"/>
  <c r="I31" i="2" s="1"/>
  <c r="C11" i="7" l="1"/>
  <c r="E7" i="7"/>
  <c r="E5" i="7"/>
  <c r="A2" i="7"/>
  <c r="A1" i="7"/>
  <c r="I30" i="4" l="1"/>
  <c r="K30" i="4" s="1"/>
  <c r="L36" i="4" s="1"/>
  <c r="C6" i="7" l="1"/>
  <c r="E6" i="7" l="1"/>
  <c r="E8" i="7" s="1"/>
  <c r="F4" i="7" s="1"/>
  <c r="F15" i="7" s="1"/>
  <c r="C8" i="7"/>
</calcChain>
</file>

<file path=xl/sharedStrings.xml><?xml version="1.0" encoding="utf-8"?>
<sst xmlns="http://schemas.openxmlformats.org/spreadsheetml/2006/main" count="182" uniqueCount="98">
  <si>
    <t xml:space="preserve">Juez:  </t>
  </si>
  <si>
    <t>ORGANIZADOR:</t>
  </si>
  <si>
    <t xml:space="preserve"> </t>
  </si>
  <si>
    <t>Competencia:</t>
  </si>
  <si>
    <t>Caballo:</t>
  </si>
  <si>
    <t>Club:</t>
  </si>
  <si>
    <t>Conductor de cuerda:</t>
  </si>
  <si>
    <t>Volteador:</t>
  </si>
  <si>
    <t>Nota</t>
  </si>
  <si>
    <t>Nota final Oblg.</t>
  </si>
  <si>
    <t>Fecha:</t>
  </si>
  <si>
    <t>Juez:</t>
  </si>
  <si>
    <t>Firma:</t>
  </si>
  <si>
    <t>Mesa    A    B    C    D</t>
  </si>
  <si>
    <t>Nota del Caballo</t>
  </si>
  <si>
    <t>Juez:    1   2   3   4   5   6   7   8</t>
  </si>
  <si>
    <t>Competición n°</t>
  </si>
  <si>
    <t>Evento:</t>
  </si>
  <si>
    <t>Prueba n°</t>
  </si>
  <si>
    <t>Volteador 1)</t>
  </si>
  <si>
    <t>Observaciones</t>
  </si>
  <si>
    <t>Nota 0 a 10</t>
  </si>
  <si>
    <t>Calidad del Galope</t>
  </si>
  <si>
    <t>Aire</t>
  </si>
  <si>
    <t>Ritmo</t>
  </si>
  <si>
    <t>Regularidad de las batidas
Tres tiempos con claro momento de suspensión</t>
  </si>
  <si>
    <t>A1
30%</t>
  </si>
  <si>
    <t>Soltura</t>
  </si>
  <si>
    <t xml:space="preserve">Elasticidad a través de todo el cuerpo,
Balanceo del lomo con músculos libres de tensión
</t>
  </si>
  <si>
    <t>Contacto</t>
  </si>
  <si>
    <t xml:space="preserve">Suave y constante, línea de la nariz delante de la vertical,
Auto sustentación, siendo la nuca el punto más alto
</t>
  </si>
  <si>
    <t>Impulsión</t>
  </si>
  <si>
    <t>Energía hacia adelante generada desde el posterior,
Batidas enérgicas y activas</t>
  </si>
  <si>
    <t>A2
25%</t>
  </si>
  <si>
    <t>Enderezamiento</t>
  </si>
  <si>
    <t>Reunión</t>
  </si>
  <si>
    <t xml:space="preserve">Postura, auto sustentación, anteriores livianos,
Tendencia hacia arriba
</t>
  </si>
  <si>
    <t xml:space="preserve"> Habilidad del Caballo para el Volteo</t>
  </si>
  <si>
    <t>Sumisión</t>
  </si>
  <si>
    <t xml:space="preserve">Atención y Confianza,
Aceptanción de la embocadura,
Armonía y suavidad,
Sin problemas con la lengua
Sin señal de stress o ansiedad
</t>
  </si>
  <si>
    <t>A3
20%</t>
  </si>
  <si>
    <t>Regularidad</t>
  </si>
  <si>
    <t>Circulo</t>
  </si>
  <si>
    <t xml:space="preserve">Círculo perfecto, 
Sin moverse hacia adentro o afuera del circulo
</t>
  </si>
  <si>
    <t>Conducción de cuerda</t>
  </si>
  <si>
    <t xml:space="preserve">Ayudas correctas,
Uso apropiado del látigo,
Cuerda estirada mostrando contacto,
Conductor de cuerda parado en el centro                                                                                                                                                                                                                                              y en correcta postura 
</t>
  </si>
  <si>
    <t>A4
15%</t>
  </si>
  <si>
    <t>General</t>
  </si>
  <si>
    <t>A5
10%</t>
  </si>
  <si>
    <t>Nota Técnica</t>
  </si>
  <si>
    <t>Grado de Dificultad</t>
  </si>
  <si>
    <t>Nota de la Ejecución</t>
  </si>
  <si>
    <t>Deducciones para</t>
  </si>
  <si>
    <t>Suma de las deducciones</t>
  </si>
  <si>
    <t>/por n. ejercícios</t>
  </si>
  <si>
    <t xml:space="preserve">Deducciones por caidas </t>
  </si>
  <si>
    <t>Nota
0 a 10</t>
  </si>
  <si>
    <t>ESTRUCTURA
50%</t>
  </si>
  <si>
    <t>C1
25%</t>
  </si>
  <si>
    <r>
      <rPr>
        <b/>
        <sz val="9"/>
        <color indexed="8"/>
        <rFont val="Arial"/>
        <family val="2"/>
      </rPr>
      <t>Variedad de Posiciones</t>
    </r>
    <r>
      <rPr>
        <sz val="8"/>
        <color indexed="8"/>
        <rFont val="Arial"/>
        <family val="2"/>
      </rPr>
      <t xml:space="preserve">
• Variedad de las posiciones de los ejercicios en relación al caballo y en la dirección 
   del movimiento.
• Uso equilibrado del espacio; uso de todas las áreas del lomo, cuello y grupa del caballo,  incluyendo piques hacia adentro y afuera.</t>
    </r>
    <r>
      <rPr>
        <sz val="8"/>
        <color indexed="8"/>
        <rFont val="Symbol"/>
        <family val="1"/>
        <charset val="2"/>
      </rPr>
      <t xml:space="preserve">
</t>
    </r>
  </si>
  <si>
    <t>C2
25%</t>
  </si>
  <si>
    <t>COREOGRAFIA
50%</t>
  </si>
  <si>
    <t>C3
20%</t>
  </si>
  <si>
    <t>C4
20%</t>
  </si>
  <si>
    <r>
      <rPr>
        <b/>
        <sz val="9"/>
        <color indexed="8"/>
        <rFont val="Arial"/>
        <family val="2"/>
      </rPr>
      <t>Creatividad &amp; Originalidad</t>
    </r>
    <r>
      <rPr>
        <sz val="8"/>
        <color indexed="8"/>
        <rFont val="Arial"/>
        <family val="2"/>
      </rPr>
      <t xml:space="preserve">
• Uso de transiciones, ejercicios, posiciones, combinaciones y secuencias de carácter único.
• Puntos destacados
• Individualidad</t>
    </r>
  </si>
  <si>
    <t>C5
10%</t>
  </si>
  <si>
    <t>Deducciones</t>
  </si>
  <si>
    <t>Nota Artística</t>
  </si>
  <si>
    <r>
      <rPr>
        <b/>
        <sz val="9"/>
        <color indexed="8"/>
        <rFont val="Arial"/>
        <family val="2"/>
      </rPr>
      <t>Interpretación de la Musica</t>
    </r>
    <r>
      <rPr>
        <sz val="8"/>
        <color indexed="8"/>
        <rFont val="Arial"/>
        <family val="2"/>
      </rPr>
      <t xml:space="preserve">
• Habilidad de transferir el caracter de la musica.
• Poder de expressión
• Caracter de los movemientos, gestos.
•Vestimenta apropiada al tema de la musica.
• MovImientos en armonia con la musica.</t>
    </r>
  </si>
  <si>
    <t>Sin notas</t>
  </si>
  <si>
    <t>Asiento Básico</t>
  </si>
  <si>
    <t>Suma Obligatorios:</t>
  </si>
  <si>
    <t>Nota Ejercícios</t>
  </si>
  <si>
    <t>Total Coreografia</t>
  </si>
  <si>
    <t>Tecnica</t>
  </si>
  <si>
    <t>Caballo</t>
  </si>
  <si>
    <t>Artistica</t>
  </si>
  <si>
    <t>Total Obligatorio</t>
  </si>
  <si>
    <t>Juez 1</t>
  </si>
  <si>
    <t>Nota Final</t>
  </si>
  <si>
    <t>Bandera</t>
  </si>
  <si>
    <t>Parado</t>
  </si>
  <si>
    <t>Impulsión hacia adelante, piernas cerradas</t>
  </si>
  <si>
    <t>Medio Molino</t>
  </si>
  <si>
    <t>Entrada, saludo y ronda de trote</t>
  </si>
  <si>
    <t>Impulsión hacia atrás, piernas abiertas, bajada hacia adentro</t>
  </si>
  <si>
    <t xml:space="preserve">Correcta curvatura en la linea del círculo
Anterior en la misma linea que el posterior 
</t>
  </si>
  <si>
    <t>Faltas en el galope, pasos al trote, etc.</t>
  </si>
  <si>
    <t xml:space="preserve">Entrada: llevando correctamente el caballo,
Saludo: Caballo demuestra buen comportamiento, Ronda de trote correcta.
Presentación y Equipo
</t>
  </si>
  <si>
    <r>
      <rPr>
        <b/>
        <sz val="8"/>
        <color indexed="8"/>
        <rFont val="Arial"/>
        <family val="2"/>
      </rPr>
      <t>Variedad de los Ejercícios</t>
    </r>
    <r>
      <rPr>
        <sz val="8"/>
        <color indexed="8"/>
        <rFont val="Arial"/>
        <family val="2"/>
      </rPr>
      <t xml:space="preserve">
• Equilíbrio entre ejercícios estaticos y dinamicos.
• Selección de ejercícios y transiciones de diferentes grupos estructurales.
</t>
    </r>
  </si>
  <si>
    <r>
      <rPr>
        <b/>
        <sz val="9"/>
        <color indexed="8"/>
        <rFont val="Arial"/>
        <family val="2"/>
      </rPr>
      <t>Unidad de la Composición</t>
    </r>
    <r>
      <rPr>
        <sz val="8"/>
        <color indexed="8"/>
        <rFont val="Arial"/>
        <family val="2"/>
      </rPr>
      <t xml:space="preserve">
• Transiciones suaves y movimientos que demuestren conexión y fluidez.
• Selección de elementos y secuencias en armonía con el caballo.</t>
    </r>
  </si>
  <si>
    <t>Individual D</t>
  </si>
  <si>
    <t>Nota del Caballo Individual D</t>
  </si>
  <si>
    <t xml:space="preserve"> Nota técnica Individual D</t>
  </si>
  <si>
    <t>Nota Artística Individual D</t>
  </si>
  <si>
    <t>Obligatorios Individual D</t>
  </si>
  <si>
    <t>Subida</t>
  </si>
  <si>
    <t xml:space="preserve">/ 7  ejercícios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</si>
</sst>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00"/>
    <numFmt numFmtId="165" formatCode="_-* #,##0.00_-;\-* #,##0.00_-;_-* &quot;-&quot;??_-;_-@_-"/>
    <numFmt numFmtId="166" formatCode="#,##0.000"/>
    <numFmt numFmtId="167" formatCode="_-* #,##0.0_-;\-* #,##0.0_-;_-* &quot;-&quot;??_-;_-@_-"/>
    <numFmt numFmtId="168" formatCode="_-* #,##0.000_-;\-* #,##0.000_-;_-* &quot;-&quot;??_-;_-@_-"/>
    <numFmt numFmtId="169" formatCode="#,##0.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11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name val="Arial"/>
      <family val="2"/>
    </font>
    <font>
      <sz val="11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Symbol"/>
      <family val="1"/>
      <charset val="2"/>
    </font>
    <font>
      <b/>
      <sz val="9"/>
      <color indexed="8"/>
      <name val="Arial"/>
      <family val="2"/>
    </font>
    <font>
      <sz val="8"/>
      <color rgb="FF000000"/>
      <name val="Symbol"/>
      <family val="1"/>
      <charset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u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trike/>
      <sz val="1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429">
    <xf numFmtId="0" fontId="0" fillId="0" borderId="0" xfId="0"/>
    <xf numFmtId="0" fontId="0" fillId="0" borderId="0" xfId="0"/>
    <xf numFmtId="0" fontId="3" fillId="0" borderId="8" xfId="2" applyFont="1" applyBorder="1"/>
    <xf numFmtId="0" fontId="3" fillId="0" borderId="9" xfId="2" applyFont="1" applyBorder="1"/>
    <xf numFmtId="0" fontId="3" fillId="0" borderId="0" xfId="2" applyFont="1" applyBorder="1"/>
    <xf numFmtId="0" fontId="4" fillId="0" borderId="0" xfId="2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5" fillId="0" borderId="0" xfId="0" applyFont="1" applyBorder="1"/>
    <xf numFmtId="0" fontId="3" fillId="0" borderId="5" xfId="2" applyFont="1" applyBorder="1"/>
    <xf numFmtId="0" fontId="3" fillId="0" borderId="0" xfId="2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4" fontId="3" fillId="0" borderId="0" xfId="2" applyNumberFormat="1" applyFont="1" applyBorder="1" applyProtection="1">
      <protection hidden="1"/>
    </xf>
    <xf numFmtId="0" fontId="7" fillId="0" borderId="10" xfId="0" applyFont="1" applyBorder="1"/>
    <xf numFmtId="0" fontId="9" fillId="2" borderId="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10" fillId="2" borderId="20" xfId="0" applyFont="1" applyFill="1" applyBorder="1"/>
    <xf numFmtId="0" fontId="7" fillId="2" borderId="1" xfId="0" applyFont="1" applyFill="1" applyBorder="1"/>
    <xf numFmtId="0" fontId="7" fillId="2" borderId="22" xfId="0" applyFont="1" applyFill="1" applyBorder="1"/>
    <xf numFmtId="0" fontId="7" fillId="2" borderId="20" xfId="0" applyFont="1" applyFill="1" applyBorder="1"/>
    <xf numFmtId="0" fontId="8" fillId="4" borderId="1" xfId="4" applyFont="1" applyFill="1" applyBorder="1" applyAlignment="1">
      <alignment horizontal="center" vertical="center"/>
    </xf>
    <xf numFmtId="0" fontId="11" fillId="4" borderId="20" xfId="4" applyFont="1" applyFill="1" applyBorder="1" applyAlignment="1">
      <alignment horizontal="left" vertical="center"/>
    </xf>
    <xf numFmtId="0" fontId="7" fillId="4" borderId="22" xfId="4" applyFont="1" applyFill="1" applyBorder="1"/>
    <xf numFmtId="0" fontId="8" fillId="3" borderId="20" xfId="4" applyFont="1" applyFill="1" applyBorder="1" applyAlignment="1">
      <alignment horizontal="center" vertical="center"/>
    </xf>
    <xf numFmtId="0" fontId="8" fillId="3" borderId="20" xfId="4" applyFont="1" applyFill="1" applyBorder="1" applyAlignment="1" applyProtection="1">
      <alignment horizontal="center" vertical="center"/>
      <protection locked="0"/>
    </xf>
    <xf numFmtId="0" fontId="7" fillId="0" borderId="19" xfId="0" applyFont="1" applyBorder="1"/>
    <xf numFmtId="0" fontId="11" fillId="4" borderId="22" xfId="4" applyFont="1" applyFill="1" applyBorder="1" applyAlignment="1">
      <alignment horizontal="left" vertical="center"/>
    </xf>
    <xf numFmtId="0" fontId="8" fillId="4" borderId="20" xfId="4" applyFont="1" applyFill="1" applyBorder="1" applyAlignment="1" applyProtection="1">
      <alignment horizontal="center" vertical="center"/>
      <protection locked="0"/>
    </xf>
    <xf numFmtId="0" fontId="18" fillId="0" borderId="41" xfId="4" applyFont="1" applyBorder="1" applyAlignment="1">
      <alignment horizontal="left" vertical="center" wrapText="1"/>
    </xf>
    <xf numFmtId="164" fontId="7" fillId="0" borderId="51" xfId="3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/>
    <xf numFmtId="164" fontId="7" fillId="0" borderId="16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51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41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164" fontId="8" fillId="0" borderId="56" xfId="3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4" fontId="8" fillId="0" borderId="58" xfId="3" applyNumberFormat="1" applyFont="1" applyBorder="1" applyAlignment="1">
      <alignment horizontal="center" vertical="center" wrapText="1"/>
    </xf>
    <xf numFmtId="164" fontId="8" fillId="0" borderId="11" xfId="3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8" fillId="0" borderId="59" xfId="3" applyNumberFormat="1" applyFont="1" applyBorder="1" applyAlignment="1">
      <alignment horizontal="center" vertical="center" wrapText="1"/>
    </xf>
    <xf numFmtId="164" fontId="8" fillId="0" borderId="17" xfId="3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4" borderId="1" xfId="4" applyFont="1" applyFill="1" applyBorder="1" applyAlignment="1">
      <alignment horizontal="center" vertical="center" wrapText="1"/>
    </xf>
    <xf numFmtId="0" fontId="11" fillId="4" borderId="20" xfId="4" applyFont="1" applyFill="1" applyBorder="1" applyAlignment="1">
      <alignment horizontal="left" vertical="center" wrapText="1"/>
    </xf>
    <xf numFmtId="0" fontId="7" fillId="4" borderId="22" xfId="4" applyFont="1" applyFill="1" applyBorder="1" applyAlignment="1">
      <alignment wrapText="1"/>
    </xf>
    <xf numFmtId="0" fontId="8" fillId="3" borderId="20" xfId="4" applyFont="1" applyFill="1" applyBorder="1" applyAlignment="1">
      <alignment horizontal="center" vertical="center" wrapText="1"/>
    </xf>
    <xf numFmtId="0" fontId="8" fillId="3" borderId="20" xfId="4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wrapText="1"/>
    </xf>
    <xf numFmtId="0" fontId="11" fillId="4" borderId="22" xfId="4" applyFont="1" applyFill="1" applyBorder="1" applyAlignment="1">
      <alignment horizontal="left" vertical="center" wrapText="1"/>
    </xf>
    <xf numFmtId="0" fontId="8" fillId="4" borderId="20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1" fontId="8" fillId="2" borderId="33" xfId="3" applyNumberFormat="1" applyFont="1" applyFill="1" applyBorder="1" applyAlignment="1">
      <alignment horizontal="center" vertical="center" wrapText="1"/>
    </xf>
    <xf numFmtId="1" fontId="8" fillId="2" borderId="57" xfId="3" applyNumberFormat="1" applyFont="1" applyFill="1" applyBorder="1" applyAlignment="1">
      <alignment horizontal="center" vertical="center" wrapText="1"/>
    </xf>
    <xf numFmtId="1" fontId="8" fillId="2" borderId="21" xfId="3" applyNumberFormat="1" applyFont="1" applyFill="1" applyBorder="1" applyAlignment="1">
      <alignment horizontal="center" vertical="center" wrapText="1"/>
    </xf>
    <xf numFmtId="1" fontId="8" fillId="2" borderId="35" xfId="3" applyNumberFormat="1" applyFont="1" applyFill="1" applyBorder="1" applyAlignment="1">
      <alignment horizontal="center" vertical="center" wrapText="1"/>
    </xf>
    <xf numFmtId="1" fontId="8" fillId="2" borderId="60" xfId="3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/>
    <xf numFmtId="0" fontId="7" fillId="0" borderId="0" xfId="0" applyFont="1" applyBorder="1" applyAlignment="1"/>
    <xf numFmtId="0" fontId="7" fillId="2" borderId="22" xfId="0" applyFont="1" applyFill="1" applyBorder="1" applyAlignment="1"/>
    <xf numFmtId="0" fontId="7" fillId="2" borderId="20" xfId="0" applyFont="1" applyFill="1" applyBorder="1" applyAlignment="1"/>
    <xf numFmtId="0" fontId="7" fillId="2" borderId="1" xfId="0" applyFont="1" applyFill="1" applyBorder="1" applyAlignment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7" fillId="0" borderId="9" xfId="0" applyFont="1" applyBorder="1" applyAlignment="1"/>
    <xf numFmtId="0" fontId="0" fillId="0" borderId="0" xfId="0" applyBorder="1"/>
    <xf numFmtId="0" fontId="7" fillId="0" borderId="5" xfId="0" applyFont="1" applyBorder="1" applyAlignment="1"/>
    <xf numFmtId="0" fontId="0" fillId="0" borderId="9" xfId="0" applyBorder="1"/>
    <xf numFmtId="0" fontId="7" fillId="0" borderId="5" xfId="0" applyFont="1" applyFill="1" applyBorder="1" applyAlignment="1"/>
    <xf numFmtId="166" fontId="8" fillId="5" borderId="5" xfId="0" applyNumberFormat="1" applyFont="1" applyFill="1" applyBorder="1" applyAlignment="1">
      <alignment horizontal="center"/>
    </xf>
    <xf numFmtId="165" fontId="7" fillId="0" borderId="0" xfId="3" applyNumberFormat="1" applyFont="1" applyBorder="1" applyAlignment="1">
      <alignment vertical="center"/>
    </xf>
    <xf numFmtId="0" fontId="7" fillId="0" borderId="54" xfId="0" applyFont="1" applyFill="1" applyBorder="1" applyAlignment="1"/>
    <xf numFmtId="0" fontId="8" fillId="0" borderId="0" xfId="0" applyFont="1" applyBorder="1" applyAlignment="1">
      <alignment horizontal="left"/>
    </xf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26" fillId="0" borderId="9" xfId="2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13" fillId="0" borderId="5" xfId="2" applyFont="1" applyBorder="1" applyProtection="1">
      <protection hidden="1"/>
    </xf>
    <xf numFmtId="0" fontId="13" fillId="0" borderId="0" xfId="2" applyFont="1" applyFill="1" applyBorder="1" applyProtection="1">
      <protection hidden="1"/>
    </xf>
    <xf numFmtId="0" fontId="13" fillId="0" borderId="9" xfId="2" applyFont="1" applyBorder="1" applyProtection="1">
      <protection hidden="1"/>
    </xf>
    <xf numFmtId="0" fontId="13" fillId="0" borderId="1" xfId="2" applyFont="1" applyBorder="1" applyProtection="1">
      <protection hidden="1"/>
    </xf>
    <xf numFmtId="0" fontId="13" fillId="0" borderId="9" xfId="2" applyFont="1" applyBorder="1" applyAlignment="1">
      <alignment horizontal="right"/>
    </xf>
    <xf numFmtId="0" fontId="13" fillId="0" borderId="0" xfId="2" applyFont="1" applyBorder="1" applyProtection="1">
      <protection locked="0"/>
    </xf>
    <xf numFmtId="0" fontId="13" fillId="0" borderId="5" xfId="2" applyFont="1" applyBorder="1" applyProtection="1">
      <protection locked="0"/>
    </xf>
    <xf numFmtId="0" fontId="13" fillId="0" borderId="9" xfId="2" applyFont="1" applyBorder="1" applyProtection="1">
      <protection locked="0"/>
    </xf>
    <xf numFmtId="0" fontId="13" fillId="0" borderId="0" xfId="2" applyFont="1" applyBorder="1" applyAlignment="1" applyProtection="1">
      <alignment horizontal="center"/>
      <protection locked="0"/>
    </xf>
    <xf numFmtId="2" fontId="13" fillId="0" borderId="0" xfId="2" applyNumberFormat="1" applyFont="1" applyBorder="1" applyProtection="1">
      <protection locked="0"/>
    </xf>
    <xf numFmtId="0" fontId="13" fillId="0" borderId="9" xfId="2" applyFont="1" applyBorder="1" applyAlignment="1" applyProtection="1">
      <alignment horizontal="right"/>
      <protection locked="0"/>
    </xf>
    <xf numFmtId="0" fontId="13" fillId="0" borderId="0" xfId="2" applyFont="1" applyBorder="1" applyAlignment="1" applyProtection="1">
      <protection locked="0"/>
    </xf>
    <xf numFmtId="0" fontId="27" fillId="0" borderId="0" xfId="0" applyFont="1" applyBorder="1"/>
    <xf numFmtId="0" fontId="13" fillId="0" borderId="0" xfId="2" applyFont="1" applyBorder="1" applyAlignment="1" applyProtection="1">
      <alignment horizontal="right"/>
      <protection locked="0"/>
    </xf>
    <xf numFmtId="0" fontId="26" fillId="0" borderId="9" xfId="2" applyFont="1" applyBorder="1" applyProtection="1">
      <protection locked="0"/>
    </xf>
    <xf numFmtId="0" fontId="13" fillId="0" borderId="1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29" fillId="0" borderId="3" xfId="0" applyFont="1" applyFill="1" applyBorder="1"/>
    <xf numFmtId="0" fontId="7" fillId="0" borderId="54" xfId="0" applyFont="1" applyFill="1" applyBorder="1"/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54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2" borderId="35" xfId="3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5" xfId="0" applyBorder="1"/>
    <xf numFmtId="0" fontId="7" fillId="0" borderId="0" xfId="0" applyFont="1" applyFill="1" applyBorder="1"/>
    <xf numFmtId="0" fontId="7" fillId="0" borderId="54" xfId="0" applyFont="1" applyBorder="1"/>
    <xf numFmtId="0" fontId="7" fillId="0" borderId="52" xfId="0" applyFont="1" applyBorder="1"/>
    <xf numFmtId="0" fontId="7" fillId="0" borderId="9" xfId="0" applyFont="1" applyBorder="1"/>
    <xf numFmtId="0" fontId="7" fillId="0" borderId="5" xfId="0" applyFont="1" applyBorder="1"/>
    <xf numFmtId="0" fontId="16" fillId="0" borderId="50" xfId="4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31" xfId="0" applyFont="1" applyBorder="1" applyAlignment="1">
      <alignment horizontal="righ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167" fontId="7" fillId="5" borderId="0" xfId="3" applyNumberFormat="1" applyFont="1" applyFill="1" applyBorder="1"/>
    <xf numFmtId="0" fontId="11" fillId="5" borderId="0" xfId="0" applyFont="1" applyFill="1" applyBorder="1" applyAlignment="1">
      <alignment vertical="center"/>
    </xf>
    <xf numFmtId="0" fontId="19" fillId="5" borderId="0" xfId="0" applyFont="1" applyFill="1" applyBorder="1"/>
    <xf numFmtId="168" fontId="8" fillId="5" borderId="0" xfId="3" applyNumberFormat="1" applyFont="1" applyFill="1" applyBorder="1" applyAlignment="1">
      <alignment vertical="center"/>
    </xf>
    <xf numFmtId="168" fontId="7" fillId="0" borderId="0" xfId="3" applyNumberFormat="1" applyFont="1" applyBorder="1"/>
    <xf numFmtId="0" fontId="7" fillId="0" borderId="22" xfId="0" applyFont="1" applyBorder="1"/>
    <xf numFmtId="0" fontId="11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1" fillId="0" borderId="9" xfId="0" applyFont="1" applyBorder="1"/>
    <xf numFmtId="166" fontId="8" fillId="5" borderId="61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5" xfId="0" applyFont="1" applyFill="1" applyBorder="1"/>
    <xf numFmtId="9" fontId="8" fillId="5" borderId="5" xfId="0" applyNumberFormat="1" applyFont="1" applyFill="1" applyBorder="1" applyAlignment="1">
      <alignment vertical="center"/>
    </xf>
    <xf numFmtId="0" fontId="8" fillId="0" borderId="0" xfId="0" applyFont="1" applyBorder="1"/>
    <xf numFmtId="165" fontId="7" fillId="0" borderId="0" xfId="3" applyNumberFormat="1" applyFont="1" applyBorder="1"/>
    <xf numFmtId="167" fontId="7" fillId="0" borderId="5" xfId="3" applyNumberFormat="1" applyFont="1" applyBorder="1"/>
    <xf numFmtId="9" fontId="8" fillId="0" borderId="5" xfId="0" applyNumberFormat="1" applyFont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4" xfId="3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>
      <alignment horizontal="center" vertical="center"/>
    </xf>
    <xf numFmtId="164" fontId="11" fillId="2" borderId="5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/>
    </xf>
    <xf numFmtId="169" fontId="7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31" fillId="0" borderId="10" xfId="0" applyFont="1" applyBorder="1"/>
    <xf numFmtId="2" fontId="31" fillId="0" borderId="10" xfId="0" applyNumberFormat="1" applyFont="1" applyBorder="1"/>
    <xf numFmtId="164" fontId="31" fillId="0" borderId="10" xfId="0" applyNumberFormat="1" applyFont="1" applyBorder="1"/>
    <xf numFmtId="0" fontId="32" fillId="0" borderId="22" xfId="0" applyFont="1" applyBorder="1" applyAlignment="1">
      <alignment horizontal="center"/>
    </xf>
    <xf numFmtId="164" fontId="32" fillId="0" borderId="20" xfId="0" applyNumberFormat="1" applyFont="1" applyBorder="1"/>
    <xf numFmtId="0" fontId="30" fillId="0" borderId="8" xfId="0" applyFont="1" applyBorder="1"/>
    <xf numFmtId="0" fontId="31" fillId="0" borderId="2" xfId="0" applyFont="1" applyBorder="1"/>
    <xf numFmtId="0" fontId="31" fillId="0" borderId="3" xfId="0" applyFont="1" applyBorder="1"/>
    <xf numFmtId="0" fontId="30" fillId="0" borderId="9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9" xfId="0" applyFont="1" applyBorder="1"/>
    <xf numFmtId="0" fontId="32" fillId="0" borderId="9" xfId="0" applyFont="1" applyBorder="1"/>
    <xf numFmtId="2" fontId="31" fillId="0" borderId="0" xfId="0" applyNumberFormat="1" applyFont="1" applyBorder="1"/>
    <xf numFmtId="164" fontId="31" fillId="0" borderId="0" xfId="0" applyNumberFormat="1" applyFont="1" applyBorder="1"/>
    <xf numFmtId="164" fontId="32" fillId="0" borderId="5" xfId="0" applyNumberFormat="1" applyFont="1" applyBorder="1"/>
    <xf numFmtId="164" fontId="31" fillId="2" borderId="16" xfId="0" applyNumberFormat="1" applyFont="1" applyFill="1" applyBorder="1"/>
    <xf numFmtId="0" fontId="32" fillId="0" borderId="1" xfId="0" applyFont="1" applyBorder="1"/>
    <xf numFmtId="0" fontId="31" fillId="0" borderId="20" xfId="0" applyFont="1" applyBorder="1"/>
    <xf numFmtId="164" fontId="32" fillId="2" borderId="63" xfId="0" applyNumberFormat="1" applyFont="1" applyFill="1" applyBorder="1"/>
    <xf numFmtId="0" fontId="28" fillId="0" borderId="1" xfId="2" applyFont="1" applyBorder="1" applyAlignment="1" applyProtection="1">
      <alignment horizontal="center"/>
      <protection hidden="1"/>
    </xf>
    <xf numFmtId="0" fontId="28" fillId="0" borderId="20" xfId="2" applyFont="1" applyBorder="1" applyAlignment="1" applyProtection="1">
      <alignment horizontal="center"/>
      <protection hidden="1"/>
    </xf>
    <xf numFmtId="169" fontId="7" fillId="0" borderId="0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166" fontId="7" fillId="5" borderId="0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66" fontId="11" fillId="5" borderId="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9" fontId="7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9" fillId="0" borderId="9" xfId="0" applyFont="1" applyBorder="1"/>
    <xf numFmtId="0" fontId="19" fillId="0" borderId="0" xfId="0" applyFont="1" applyBorder="1"/>
    <xf numFmtId="0" fontId="33" fillId="0" borderId="0" xfId="0" applyFont="1" applyBorder="1"/>
    <xf numFmtId="0" fontId="7" fillId="0" borderId="45" xfId="0" applyFont="1" applyBorder="1"/>
    <xf numFmtId="169" fontId="7" fillId="0" borderId="24" xfId="0" applyNumberFormat="1" applyFont="1" applyBorder="1" applyAlignment="1">
      <alignment horizontal="left" vertical="center"/>
    </xf>
    <xf numFmtId="169" fontId="7" fillId="0" borderId="24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23" xfId="0" applyFont="1" applyBorder="1" applyAlignment="1">
      <alignment horizontal="center"/>
    </xf>
    <xf numFmtId="169" fontId="7" fillId="0" borderId="21" xfId="0" applyNumberFormat="1" applyFont="1" applyBorder="1" applyAlignment="1">
      <alignment horizontal="center" vertical="center"/>
    </xf>
    <xf numFmtId="169" fontId="7" fillId="2" borderId="59" xfId="0" applyNumberFormat="1" applyFont="1" applyFill="1" applyBorder="1" applyAlignment="1">
      <alignment horizontal="center" vertical="center"/>
    </xf>
    <xf numFmtId="169" fontId="7" fillId="2" borderId="64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16" fillId="0" borderId="43" xfId="4" applyFont="1" applyBorder="1" applyAlignment="1">
      <alignment horizontal="center" vertical="center" wrapText="1"/>
    </xf>
    <xf numFmtId="164" fontId="7" fillId="0" borderId="44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9" xfId="4" applyFont="1" applyBorder="1" applyAlignment="1">
      <alignment wrapText="1"/>
    </xf>
    <xf numFmtId="0" fontId="7" fillId="0" borderId="0" xfId="4" applyFont="1" applyBorder="1" applyAlignment="1">
      <alignment wrapText="1"/>
    </xf>
    <xf numFmtId="1" fontId="8" fillId="2" borderId="41" xfId="3" applyNumberFormat="1" applyFont="1" applyFill="1" applyBorder="1" applyAlignment="1">
      <alignment horizontal="center" vertical="center" wrapText="1"/>
    </xf>
    <xf numFmtId="0" fontId="13" fillId="0" borderId="47" xfId="4" applyFont="1" applyBorder="1" applyAlignment="1">
      <alignment horizontal="center" vertical="center" textRotation="90"/>
    </xf>
    <xf numFmtId="0" fontId="18" fillId="0" borderId="48" xfId="4" applyFont="1" applyBorder="1" applyAlignment="1">
      <alignment horizontal="left" vertical="center" wrapText="1"/>
    </xf>
    <xf numFmtId="1" fontId="8" fillId="2" borderId="48" xfId="3" applyNumberFormat="1" applyFont="1" applyFill="1" applyBorder="1" applyAlignment="1">
      <alignment horizontal="center" vertical="center" wrapText="1"/>
    </xf>
    <xf numFmtId="0" fontId="2" fillId="0" borderId="9" xfId="4" applyBorder="1" applyAlignment="1">
      <alignment wrapText="1"/>
    </xf>
    <xf numFmtId="0" fontId="2" fillId="0" borderId="0" xfId="4" applyBorder="1" applyAlignment="1">
      <alignment wrapText="1"/>
    </xf>
    <xf numFmtId="0" fontId="2" fillId="0" borderId="5" xfId="4" applyBorder="1" applyAlignment="1">
      <alignment wrapText="1"/>
    </xf>
    <xf numFmtId="0" fontId="7" fillId="0" borderId="5" xfId="4" applyFont="1" applyBorder="1" applyAlignment="1">
      <alignment wrapText="1"/>
    </xf>
    <xf numFmtId="0" fontId="7" fillId="0" borderId="54" xfId="4" applyFont="1" applyFill="1" applyBorder="1" applyAlignment="1">
      <alignment wrapText="1"/>
    </xf>
    <xf numFmtId="0" fontId="7" fillId="2" borderId="1" xfId="4" applyFont="1" applyFill="1" applyBorder="1" applyAlignment="1">
      <alignment wrapText="1"/>
    </xf>
    <xf numFmtId="0" fontId="7" fillId="2" borderId="22" xfId="4" applyFont="1" applyFill="1" applyBorder="1" applyAlignment="1">
      <alignment wrapText="1"/>
    </xf>
    <xf numFmtId="0" fontId="7" fillId="2" borderId="20" xfId="4" applyFont="1" applyFill="1" applyBorder="1" applyAlignment="1">
      <alignment wrapText="1"/>
    </xf>
    <xf numFmtId="0" fontId="7" fillId="0" borderId="10" xfId="4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0" fontId="7" fillId="5" borderId="20" xfId="0" applyFont="1" applyFill="1" applyBorder="1"/>
    <xf numFmtId="0" fontId="7" fillId="0" borderId="0" xfId="0" applyFont="1" applyBorder="1" applyAlignment="1">
      <alignment horizontal="right"/>
    </xf>
    <xf numFmtId="0" fontId="28" fillId="0" borderId="2" xfId="2" applyFont="1" applyFill="1" applyBorder="1" applyProtection="1">
      <protection hidden="1"/>
    </xf>
    <xf numFmtId="0" fontId="13" fillId="7" borderId="1" xfId="2" applyFont="1" applyFill="1" applyBorder="1" applyProtection="1">
      <protection hidden="1"/>
    </xf>
    <xf numFmtId="0" fontId="13" fillId="7" borderId="20" xfId="2" applyFont="1" applyFill="1" applyBorder="1" applyProtection="1">
      <protection hidden="1"/>
    </xf>
    <xf numFmtId="14" fontId="13" fillId="7" borderId="1" xfId="2" applyNumberFormat="1" applyFont="1" applyFill="1" applyBorder="1" applyAlignment="1" applyProtection="1">
      <alignment horizontal="right"/>
      <protection locked="0"/>
    </xf>
    <xf numFmtId="0" fontId="13" fillId="7" borderId="20" xfId="2" applyFont="1" applyFill="1" applyBorder="1" applyProtection="1">
      <protection locked="0"/>
    </xf>
    <xf numFmtId="0" fontId="13" fillId="7" borderId="1" xfId="2" applyFont="1" applyFill="1" applyBorder="1" applyProtection="1">
      <protection locked="0"/>
    </xf>
    <xf numFmtId="0" fontId="27" fillId="7" borderId="1" xfId="0" applyFont="1" applyFill="1" applyBorder="1"/>
    <xf numFmtId="0" fontId="28" fillId="7" borderId="1" xfId="2" applyFont="1" applyFill="1" applyBorder="1" applyAlignment="1" applyProtection="1">
      <alignment horizontal="center"/>
      <protection hidden="1"/>
    </xf>
    <xf numFmtId="0" fontId="28" fillId="7" borderId="22" xfId="2" applyFont="1" applyFill="1" applyBorder="1" applyAlignment="1" applyProtection="1">
      <alignment horizontal="center"/>
      <protection hidden="1"/>
    </xf>
    <xf numFmtId="0" fontId="28" fillId="7" borderId="20" xfId="2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169" fontId="7" fillId="0" borderId="42" xfId="0" applyNumberFormat="1" applyFont="1" applyBorder="1" applyAlignment="1">
      <alignment horizontal="center"/>
    </xf>
    <xf numFmtId="169" fontId="7" fillId="0" borderId="27" xfId="0" applyNumberFormat="1" applyFont="1" applyBorder="1" applyAlignment="1">
      <alignment horizontal="center"/>
    </xf>
    <xf numFmtId="169" fontId="7" fillId="0" borderId="34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3" borderId="23" xfId="4" applyFont="1" applyFill="1" applyBorder="1" applyAlignment="1">
      <alignment horizontal="center" vertical="center" wrapText="1"/>
    </xf>
    <xf numFmtId="0" fontId="11" fillId="3" borderId="24" xfId="4" applyFont="1" applyFill="1" applyBorder="1" applyAlignment="1">
      <alignment horizontal="center" vertical="center" wrapText="1"/>
    </xf>
    <xf numFmtId="0" fontId="11" fillId="3" borderId="25" xfId="4" applyFont="1" applyFill="1" applyBorder="1" applyAlignment="1">
      <alignment horizontal="center" vertical="center" wrapText="1"/>
    </xf>
    <xf numFmtId="0" fontId="8" fillId="3" borderId="26" xfId="4" applyFont="1" applyFill="1" applyBorder="1" applyAlignment="1">
      <alignment horizontal="center" vertical="center" wrapText="1"/>
    </xf>
    <xf numFmtId="0" fontId="8" fillId="3" borderId="27" xfId="4" applyFont="1" applyFill="1" applyBorder="1" applyAlignment="1">
      <alignment horizontal="center" vertical="center" wrapText="1"/>
    </xf>
    <xf numFmtId="0" fontId="8" fillId="3" borderId="28" xfId="4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2" borderId="5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53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2" fillId="0" borderId="29" xfId="4" applyFont="1" applyFill="1" applyBorder="1" applyAlignment="1">
      <alignment horizontal="center" wrapText="1"/>
    </xf>
    <xf numFmtId="0" fontId="12" fillId="0" borderId="30" xfId="4" applyFont="1" applyFill="1" applyBorder="1" applyAlignment="1">
      <alignment horizontal="center" wrapText="1"/>
    </xf>
    <xf numFmtId="0" fontId="12" fillId="0" borderId="31" xfId="4" applyFont="1" applyFill="1" applyBorder="1" applyAlignment="1">
      <alignment horizontal="center" wrapText="1"/>
    </xf>
    <xf numFmtId="0" fontId="12" fillId="0" borderId="61" xfId="4" applyFont="1" applyFill="1" applyBorder="1" applyAlignment="1">
      <alignment horizontal="center" wrapText="1"/>
    </xf>
    <xf numFmtId="0" fontId="13" fillId="0" borderId="13" xfId="4" applyFont="1" applyBorder="1" applyAlignment="1">
      <alignment horizontal="center" vertical="center" textRotation="90" wrapText="1"/>
    </xf>
    <xf numFmtId="0" fontId="13" fillId="0" borderId="15" xfId="4" applyFont="1" applyBorder="1" applyAlignment="1">
      <alignment horizontal="center" vertical="center" textRotation="90" wrapText="1"/>
    </xf>
    <xf numFmtId="0" fontId="13" fillId="0" borderId="39" xfId="4" applyFont="1" applyBorder="1" applyAlignment="1">
      <alignment horizontal="center" vertical="center" textRotation="90" wrapText="1"/>
    </xf>
    <xf numFmtId="0" fontId="14" fillId="0" borderId="14" xfId="4" applyFont="1" applyBorder="1" applyAlignment="1">
      <alignment horizontal="left" vertical="center" wrapText="1"/>
    </xf>
    <xf numFmtId="0" fontId="14" fillId="0" borderId="16" xfId="4" applyFont="1" applyBorder="1" applyAlignment="1">
      <alignment horizontal="left" vertical="center" wrapText="1"/>
    </xf>
    <xf numFmtId="0" fontId="14" fillId="0" borderId="14" xfId="4" applyFont="1" applyBorder="1" applyAlignment="1">
      <alignment horizontal="center" vertical="center" wrapText="1"/>
    </xf>
    <xf numFmtId="0" fontId="15" fillId="0" borderId="32" xfId="4" applyFont="1" applyBorder="1" applyAlignment="1">
      <alignment horizontal="left" vertical="center" wrapText="1"/>
    </xf>
    <xf numFmtId="0" fontId="15" fillId="0" borderId="24" xfId="4" applyFont="1" applyBorder="1" applyAlignment="1">
      <alignment horizontal="left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18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6" fillId="0" borderId="45" xfId="4" applyFont="1" applyBorder="1" applyAlignment="1">
      <alignment horizontal="center" vertical="center" wrapText="1"/>
    </xf>
    <xf numFmtId="0" fontId="16" fillId="0" borderId="38" xfId="4" applyFont="1" applyBorder="1" applyAlignment="1">
      <alignment horizontal="center" vertical="center" wrapText="1"/>
    </xf>
    <xf numFmtId="1" fontId="8" fillId="2" borderId="14" xfId="3" applyNumberFormat="1" applyFont="1" applyFill="1" applyBorder="1" applyAlignment="1">
      <alignment horizontal="center" vertical="center" wrapText="1"/>
    </xf>
    <xf numFmtId="1" fontId="8" fillId="2" borderId="16" xfId="3" applyNumberFormat="1" applyFont="1" applyFill="1" applyBorder="1" applyAlignment="1">
      <alignment horizontal="center" vertical="center" wrapText="1"/>
    </xf>
    <xf numFmtId="164" fontId="7" fillId="0" borderId="33" xfId="3" applyNumberFormat="1" applyFont="1" applyBorder="1" applyAlignment="1">
      <alignment horizontal="center" vertical="center" wrapText="1"/>
    </xf>
    <xf numFmtId="164" fontId="7" fillId="0" borderId="35" xfId="3" applyNumberFormat="1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top" wrapText="1"/>
    </xf>
    <xf numFmtId="0" fontId="17" fillId="0" borderId="34" xfId="4" applyFont="1" applyBorder="1" applyAlignment="1">
      <alignment horizontal="left" vertical="top" wrapText="1"/>
    </xf>
    <xf numFmtId="0" fontId="17" fillId="0" borderId="19" xfId="4" applyFont="1" applyBorder="1" applyAlignment="1">
      <alignment horizontal="left" vertical="top" wrapText="1"/>
    </xf>
    <xf numFmtId="0" fontId="18" fillId="0" borderId="36" xfId="4" applyFont="1" applyBorder="1" applyAlignment="1">
      <alignment horizontal="left" vertical="center" wrapText="1"/>
    </xf>
    <xf numFmtId="0" fontId="18" fillId="0" borderId="37" xfId="4" applyFont="1" applyBorder="1" applyAlignment="1">
      <alignment horizontal="left" vertical="center" wrapText="1"/>
    </xf>
    <xf numFmtId="0" fontId="18" fillId="0" borderId="40" xfId="4" applyFont="1" applyBorder="1" applyAlignment="1">
      <alignment horizontal="left" vertical="center" wrapText="1"/>
    </xf>
    <xf numFmtId="0" fontId="14" fillId="0" borderId="16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7" fillId="0" borderId="18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6" fillId="0" borderId="43" xfId="4" applyFont="1" applyBorder="1" applyAlignment="1">
      <alignment horizontal="center" vertical="center" wrapText="1"/>
    </xf>
    <xf numFmtId="1" fontId="8" fillId="2" borderId="41" xfId="3" applyNumberFormat="1" applyFont="1" applyFill="1" applyBorder="1" applyAlignment="1">
      <alignment horizontal="center" vertical="center" wrapText="1"/>
    </xf>
    <xf numFmtId="164" fontId="7" fillId="0" borderId="44" xfId="3" applyNumberFormat="1" applyFont="1" applyBorder="1" applyAlignment="1">
      <alignment horizontal="center" vertical="center" wrapText="1"/>
    </xf>
    <xf numFmtId="0" fontId="14" fillId="0" borderId="41" xfId="4" applyFont="1" applyBorder="1" applyAlignment="1">
      <alignment horizontal="center" vertical="center" wrapText="1"/>
    </xf>
    <xf numFmtId="0" fontId="17" fillId="0" borderId="42" xfId="4" applyFont="1" applyBorder="1" applyAlignment="1">
      <alignment horizontal="left" vertical="top" wrapText="1"/>
    </xf>
    <xf numFmtId="0" fontId="17" fillId="0" borderId="27" xfId="4" applyFont="1" applyBorder="1" applyAlignment="1">
      <alignment horizontal="left" vertical="top" wrapText="1"/>
    </xf>
    <xf numFmtId="0" fontId="12" fillId="0" borderId="8" xfId="4" applyFont="1" applyBorder="1" applyAlignment="1">
      <alignment horizontal="left" wrapText="1"/>
    </xf>
    <xf numFmtId="0" fontId="12" fillId="0" borderId="2" xfId="4" applyFont="1" applyBorder="1" applyAlignment="1">
      <alignment horizontal="left" wrapText="1"/>
    </xf>
    <xf numFmtId="0" fontId="12" fillId="0" borderId="3" xfId="4" applyFont="1" applyBorder="1" applyAlignment="1">
      <alignment horizontal="left" wrapText="1"/>
    </xf>
    <xf numFmtId="0" fontId="17" fillId="0" borderId="34" xfId="4" applyFont="1" applyBorder="1" applyAlignment="1">
      <alignment horizontal="left" vertical="center" wrapText="1"/>
    </xf>
    <xf numFmtId="0" fontId="17" fillId="0" borderId="19" xfId="4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 wrapText="1"/>
    </xf>
    <xf numFmtId="0" fontId="18" fillId="0" borderId="46" xfId="4" applyFont="1" applyBorder="1" applyAlignment="1">
      <alignment horizontal="left" vertical="center" wrapText="1"/>
    </xf>
    <xf numFmtId="0" fontId="17" fillId="0" borderId="32" xfId="4" applyFont="1" applyBorder="1" applyAlignment="1">
      <alignment horizontal="left" vertical="top" wrapText="1"/>
    </xf>
    <xf numFmtId="0" fontId="17" fillId="0" borderId="24" xfId="4" applyFont="1" applyBorder="1" applyAlignment="1">
      <alignment horizontal="left" vertical="top" wrapText="1"/>
    </xf>
    <xf numFmtId="0" fontId="11" fillId="0" borderId="1" xfId="4" applyFont="1" applyBorder="1" applyAlignment="1">
      <alignment horizontal="center" wrapText="1"/>
    </xf>
    <xf numFmtId="0" fontId="11" fillId="0" borderId="22" xfId="4" applyFont="1" applyBorder="1" applyAlignment="1">
      <alignment horizontal="center" wrapText="1"/>
    </xf>
    <xf numFmtId="0" fontId="11" fillId="0" borderId="20" xfId="4" applyFont="1" applyBorder="1" applyAlignment="1">
      <alignment horizontal="center" wrapText="1"/>
    </xf>
    <xf numFmtId="164" fontId="11" fillId="7" borderId="1" xfId="4" applyNumberFormat="1" applyFont="1" applyFill="1" applyBorder="1" applyAlignment="1">
      <alignment horizontal="center" vertical="center" wrapText="1"/>
    </xf>
    <xf numFmtId="164" fontId="11" fillId="7" borderId="20" xfId="4" applyNumberFormat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20" xfId="4" applyFont="1" applyBorder="1" applyAlignment="1">
      <alignment horizontal="center" vertical="center" wrapText="1"/>
    </xf>
    <xf numFmtId="0" fontId="14" fillId="0" borderId="48" xfId="4" applyFont="1" applyBorder="1" applyAlignment="1">
      <alignment horizontal="center" vertical="center" wrapText="1"/>
    </xf>
    <xf numFmtId="0" fontId="17" fillId="0" borderId="49" xfId="4" applyFont="1" applyBorder="1" applyAlignment="1">
      <alignment horizontal="left" vertical="top" wrapText="1"/>
    </xf>
    <xf numFmtId="0" fontId="17" fillId="0" borderId="22" xfId="4" applyFont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/>
    <xf numFmtId="0" fontId="7" fillId="5" borderId="5" xfId="0" applyFont="1" applyFill="1" applyBorder="1" applyAlignment="1"/>
    <xf numFmtId="0" fontId="7" fillId="2" borderId="5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11" fillId="3" borderId="23" xfId="4" applyFont="1" applyFill="1" applyBorder="1" applyAlignment="1">
      <alignment horizontal="center" vertical="center"/>
    </xf>
    <xf numFmtId="0" fontId="11" fillId="3" borderId="24" xfId="4" applyFont="1" applyFill="1" applyBorder="1" applyAlignment="1">
      <alignment horizontal="center" vertical="center"/>
    </xf>
    <xf numFmtId="0" fontId="11" fillId="3" borderId="25" xfId="4" applyFont="1" applyFill="1" applyBorder="1" applyAlignment="1">
      <alignment horizontal="center" vertical="center"/>
    </xf>
    <xf numFmtId="0" fontId="8" fillId="3" borderId="26" xfId="4" applyFont="1" applyFill="1" applyBorder="1" applyAlignment="1">
      <alignment horizontal="center" vertical="center"/>
    </xf>
    <xf numFmtId="0" fontId="8" fillId="3" borderId="27" xfId="4" applyFont="1" applyFill="1" applyBorder="1" applyAlignment="1">
      <alignment horizontal="center" vertical="center"/>
    </xf>
    <xf numFmtId="0" fontId="8" fillId="3" borderId="28" xfId="4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3" fillId="0" borderId="41" xfId="4" applyFont="1" applyBorder="1" applyAlignment="1">
      <alignment horizontal="left" vertical="top" wrapText="1"/>
    </xf>
    <xf numFmtId="0" fontId="25" fillId="0" borderId="41" xfId="4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textRotation="90" wrapText="1"/>
    </xf>
    <xf numFmtId="0" fontId="20" fillId="0" borderId="32" xfId="4" applyFont="1" applyBorder="1" applyAlignment="1">
      <alignment horizontal="left" vertical="top" wrapText="1"/>
    </xf>
    <xf numFmtId="0" fontId="20" fillId="0" borderId="24" xfId="4" applyFont="1" applyBorder="1" applyAlignment="1">
      <alignment horizontal="left" vertical="top" wrapText="1"/>
    </xf>
    <xf numFmtId="0" fontId="20" fillId="0" borderId="45" xfId="4" applyFont="1" applyBorder="1" applyAlignment="1">
      <alignment horizontal="left" vertical="top" wrapText="1"/>
    </xf>
    <xf numFmtId="0" fontId="20" fillId="0" borderId="16" xfId="4" applyFont="1" applyBorder="1" applyAlignment="1">
      <alignment horizontal="left" vertical="top" wrapText="1"/>
    </xf>
    <xf numFmtId="0" fontId="25" fillId="0" borderId="16" xfId="4" applyFont="1" applyBorder="1" applyAlignment="1">
      <alignment horizontal="left" vertical="top" wrapText="1"/>
    </xf>
    <xf numFmtId="0" fontId="20" fillId="0" borderId="41" xfId="4" applyFont="1" applyBorder="1" applyAlignment="1">
      <alignment horizontal="left" vertical="top" wrapText="1"/>
    </xf>
    <xf numFmtId="0" fontId="11" fillId="7" borderId="1" xfId="0" applyFont="1" applyFill="1" applyBorder="1" applyAlignment="1">
      <alignment horizontal="center" wrapText="1"/>
    </xf>
    <xf numFmtId="0" fontId="11" fillId="7" borderId="22" xfId="0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64" fontId="11" fillId="6" borderId="1" xfId="4" applyNumberFormat="1" applyFont="1" applyFill="1" applyBorder="1" applyAlignment="1">
      <alignment horizontal="center" vertical="center" wrapText="1"/>
    </xf>
    <xf numFmtId="164" fontId="11" fillId="6" borderId="20" xfId="4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65" xfId="0" applyFont="1" applyBorder="1"/>
    <xf numFmtId="169" fontId="7" fillId="0" borderId="10" xfId="0" applyNumberFormat="1" applyFont="1" applyBorder="1" applyAlignment="1">
      <alignment horizontal="left" vertical="center"/>
    </xf>
    <xf numFmtId="169" fontId="7" fillId="0" borderId="10" xfId="0" applyNumberFormat="1" applyFont="1" applyBorder="1" applyAlignment="1">
      <alignment horizontal="center"/>
    </xf>
    <xf numFmtId="169" fontId="7" fillId="2" borderId="56" xfId="0" applyNumberFormat="1" applyFont="1" applyFill="1" applyBorder="1" applyAlignment="1">
      <alignment horizontal="center" vertical="center"/>
    </xf>
  </cellXfs>
  <cellStyles count="5">
    <cellStyle name="Millares" xfId="3" builtinId="3"/>
    <cellStyle name="Millares 2" xfId="1"/>
    <cellStyle name="Normal" xfId="0" builtinId="0"/>
    <cellStyle name="Normal 2" xfId="2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38101</xdr:rowOff>
    </xdr:from>
    <xdr:to>
      <xdr:col>0</xdr:col>
      <xdr:colOff>676275</xdr:colOff>
      <xdr:row>3</xdr:row>
      <xdr:rowOff>161926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38101"/>
          <a:ext cx="590549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57150</xdr:rowOff>
    </xdr:from>
    <xdr:to>
      <xdr:col>0</xdr:col>
      <xdr:colOff>781049</xdr:colOff>
      <xdr:row>5</xdr:row>
      <xdr:rowOff>43693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57175"/>
          <a:ext cx="714374" cy="74854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0</xdr:col>
      <xdr:colOff>761999</xdr:colOff>
      <xdr:row>4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95275"/>
          <a:ext cx="714374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142875</xdr:rowOff>
    </xdr:from>
    <xdr:to>
      <xdr:col>1</xdr:col>
      <xdr:colOff>257175</xdr:colOff>
      <xdr:row>4</xdr:row>
      <xdr:rowOff>167518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42900"/>
          <a:ext cx="685800" cy="59614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57150</xdr:rowOff>
    </xdr:from>
    <xdr:to>
      <xdr:col>0</xdr:col>
      <xdr:colOff>781049</xdr:colOff>
      <xdr:row>5</xdr:row>
      <xdr:rowOff>43693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57175"/>
          <a:ext cx="714374" cy="7485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dalesio/Desktop/Dobles%2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torios Juez 1"/>
      <sheetName val="Caballo Obligatorios Juez 1"/>
      <sheetName val="Tecnica Coreo"/>
      <sheetName val="Caballo Coreo"/>
      <sheetName val="Artistica Coreo"/>
      <sheetName val="Total"/>
    </sheetNames>
    <sheetDataSet>
      <sheetData sheetId="0">
        <row r="29">
          <cell r="H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7" workbookViewId="0">
      <selection activeCell="H30" sqref="H30"/>
    </sheetView>
  </sheetViews>
  <sheetFormatPr baseColWidth="10" defaultColWidth="11.42578125" defaultRowHeight="15" x14ac:dyDescent="0.25"/>
  <cols>
    <col min="1" max="1" width="22.42578125" style="1" customWidth="1"/>
    <col min="2" max="2" width="10.42578125" style="1" customWidth="1"/>
    <col min="3" max="3" width="10.28515625" style="1" customWidth="1"/>
    <col min="4" max="4" width="10.5703125" style="1" customWidth="1"/>
    <col min="5" max="5" width="10.85546875" style="1" customWidth="1"/>
    <col min="6" max="6" width="10" style="1" customWidth="1"/>
    <col min="7" max="7" width="10.5703125" style="1" customWidth="1"/>
    <col min="8" max="16384" width="11.42578125" style="1"/>
  </cols>
  <sheetData>
    <row r="1" spans="1:9" ht="15.75" thickBot="1" x14ac:dyDescent="0.3"/>
    <row r="2" spans="1:9" ht="16.5" thickBot="1" x14ac:dyDescent="0.3">
      <c r="A2" s="2"/>
      <c r="B2" s="260"/>
      <c r="C2" s="267" t="s">
        <v>95</v>
      </c>
      <c r="D2" s="268"/>
      <c r="E2" s="268"/>
      <c r="F2" s="269"/>
      <c r="G2" s="260"/>
      <c r="H2" s="260"/>
      <c r="I2" s="122"/>
    </row>
    <row r="3" spans="1:9" ht="20.25" x14ac:dyDescent="0.3">
      <c r="A3" s="3"/>
      <c r="B3" s="4"/>
      <c r="C3" s="5"/>
      <c r="D3" s="6"/>
      <c r="E3" s="6"/>
      <c r="F3" s="6"/>
      <c r="G3" s="6"/>
      <c r="H3" s="6"/>
      <c r="I3" s="7"/>
    </row>
    <row r="4" spans="1:9" ht="15.75" thickBot="1" x14ac:dyDescent="0.3">
      <c r="A4" s="8"/>
      <c r="B4" s="6"/>
      <c r="C4" s="6"/>
      <c r="D4" s="6"/>
      <c r="E4" s="6"/>
      <c r="F4" s="6"/>
      <c r="G4" s="9"/>
      <c r="H4" s="6"/>
      <c r="I4" s="7"/>
    </row>
    <row r="5" spans="1:9" ht="18.75" thickBot="1" x14ac:dyDescent="0.3">
      <c r="A5" s="102" t="s">
        <v>91</v>
      </c>
      <c r="B5" s="103"/>
      <c r="C5" s="103"/>
      <c r="D5" s="103"/>
      <c r="E5" s="103"/>
      <c r="F5" s="103" t="s">
        <v>0</v>
      </c>
      <c r="G5" s="261"/>
      <c r="H5" s="262"/>
      <c r="I5" s="104"/>
    </row>
    <row r="6" spans="1:9" ht="18.75" thickBot="1" x14ac:dyDescent="0.3">
      <c r="A6" s="102"/>
      <c r="B6" s="103"/>
      <c r="C6" s="103"/>
      <c r="D6" s="103"/>
      <c r="E6" s="103"/>
      <c r="F6" s="103"/>
      <c r="G6" s="105"/>
      <c r="H6" s="103"/>
      <c r="I6" s="104"/>
    </row>
    <row r="7" spans="1:9" ht="15.75" thickBot="1" x14ac:dyDescent="0.3">
      <c r="A7" s="106" t="s">
        <v>1</v>
      </c>
      <c r="B7" s="261"/>
      <c r="C7" s="262"/>
      <c r="D7" s="103"/>
      <c r="E7" s="103"/>
      <c r="F7" s="103"/>
      <c r="G7" s="103"/>
      <c r="H7" s="103"/>
      <c r="I7" s="104"/>
    </row>
    <row r="8" spans="1:9" ht="15.75" thickBot="1" x14ac:dyDescent="0.3">
      <c r="A8" s="106"/>
      <c r="B8" s="103"/>
      <c r="C8" s="103"/>
      <c r="D8" s="103"/>
      <c r="E8" s="103"/>
      <c r="F8" s="103"/>
      <c r="G8" s="103"/>
      <c r="H8" s="103"/>
      <c r="I8" s="104"/>
    </row>
    <row r="9" spans="1:9" ht="15.75" thickBot="1" x14ac:dyDescent="0.3">
      <c r="A9" s="108" t="s">
        <v>10</v>
      </c>
      <c r="B9" s="263"/>
      <c r="C9" s="264"/>
      <c r="D9" s="109"/>
      <c r="E9" s="109"/>
      <c r="F9" s="109"/>
      <c r="G9" s="109"/>
      <c r="H9" s="109"/>
      <c r="I9" s="110"/>
    </row>
    <row r="10" spans="1:9" ht="15.75" thickBot="1" x14ac:dyDescent="0.3">
      <c r="A10" s="111"/>
      <c r="B10" s="112" t="s">
        <v>2</v>
      </c>
      <c r="C10" s="109"/>
      <c r="D10" s="113"/>
      <c r="E10" s="109"/>
      <c r="F10" s="109"/>
      <c r="G10" s="109"/>
      <c r="H10" s="109"/>
      <c r="I10" s="110"/>
    </row>
    <row r="11" spans="1:9" ht="15.75" thickBot="1" x14ac:dyDescent="0.3">
      <c r="A11" s="114" t="s">
        <v>3</v>
      </c>
      <c r="B11" s="265"/>
      <c r="C11" s="264"/>
      <c r="D11" s="109"/>
      <c r="E11" s="109"/>
      <c r="F11" s="115" t="s">
        <v>4</v>
      </c>
      <c r="G11" s="265"/>
      <c r="H11" s="264"/>
      <c r="I11" s="110"/>
    </row>
    <row r="12" spans="1:9" ht="15.75" thickBot="1" x14ac:dyDescent="0.3">
      <c r="A12" s="111"/>
      <c r="B12" s="109"/>
      <c r="C12" s="109"/>
      <c r="D12" s="115"/>
      <c r="E12" s="109"/>
      <c r="F12" s="109"/>
      <c r="G12" s="109"/>
      <c r="H12" s="109"/>
      <c r="I12" s="110"/>
    </row>
    <row r="13" spans="1:9" ht="15.75" thickBot="1" x14ac:dyDescent="0.3">
      <c r="A13" s="114" t="s">
        <v>5</v>
      </c>
      <c r="B13" s="265"/>
      <c r="C13" s="264"/>
      <c r="D13" s="91"/>
      <c r="E13" s="116"/>
      <c r="F13" s="117" t="s">
        <v>6</v>
      </c>
      <c r="G13" s="266"/>
      <c r="H13" s="264"/>
      <c r="I13" s="138"/>
    </row>
    <row r="14" spans="1:9" x14ac:dyDescent="0.25">
      <c r="A14" s="111"/>
      <c r="B14" s="109"/>
      <c r="C14" s="109"/>
      <c r="D14" s="109"/>
      <c r="E14" s="109"/>
      <c r="F14" s="109"/>
      <c r="G14" s="109"/>
      <c r="H14" s="109"/>
      <c r="I14" s="110"/>
    </row>
    <row r="15" spans="1:9" ht="18" x14ac:dyDescent="0.25">
      <c r="A15" s="118" t="s">
        <v>7</v>
      </c>
      <c r="B15" s="109"/>
      <c r="C15" s="109"/>
      <c r="D15" s="109"/>
      <c r="E15" s="109"/>
      <c r="F15" s="109"/>
      <c r="G15" s="109"/>
      <c r="H15" s="109"/>
      <c r="I15" s="110"/>
    </row>
    <row r="16" spans="1:9" x14ac:dyDescent="0.25">
      <c r="A16" s="114">
        <v>1</v>
      </c>
      <c r="B16" s="119"/>
      <c r="C16" s="119"/>
      <c r="D16" s="119"/>
      <c r="E16" s="120"/>
      <c r="F16" s="109"/>
      <c r="G16" s="120"/>
      <c r="H16" s="109"/>
      <c r="I16" s="110"/>
    </row>
    <row r="17" spans="1:9" x14ac:dyDescent="0.25">
      <c r="A17" s="114"/>
      <c r="B17" s="109"/>
      <c r="C17" s="109"/>
      <c r="D17" s="109"/>
      <c r="E17" s="120"/>
      <c r="F17" s="109"/>
      <c r="G17" s="120"/>
      <c r="H17" s="109"/>
      <c r="I17" s="110"/>
    </row>
    <row r="18" spans="1:9" ht="15.75" thickBot="1" x14ac:dyDescent="0.3">
      <c r="A18" s="106"/>
      <c r="B18" s="103"/>
      <c r="C18" s="103"/>
      <c r="D18" s="103"/>
      <c r="E18" s="103"/>
      <c r="F18" s="103"/>
      <c r="G18" s="103"/>
      <c r="H18" s="103"/>
      <c r="I18" s="104"/>
    </row>
    <row r="19" spans="1:9" ht="15.75" thickBot="1" x14ac:dyDescent="0.3">
      <c r="A19" s="214"/>
      <c r="B19" s="210"/>
      <c r="C19" s="211" t="s">
        <v>20</v>
      </c>
      <c r="D19" s="212"/>
      <c r="E19" s="212"/>
      <c r="F19" s="212"/>
      <c r="G19" s="213"/>
      <c r="H19" s="210"/>
      <c r="I19" s="215" t="s">
        <v>8</v>
      </c>
    </row>
    <row r="20" spans="1:9" x14ac:dyDescent="0.25">
      <c r="A20" s="424" t="s">
        <v>96</v>
      </c>
      <c r="B20" s="425"/>
      <c r="C20" s="426"/>
      <c r="D20" s="427"/>
      <c r="E20" s="427"/>
      <c r="F20" s="427"/>
      <c r="G20" s="14"/>
      <c r="H20" s="14"/>
      <c r="I20" s="428"/>
    </row>
    <row r="21" spans="1:9" x14ac:dyDescent="0.25">
      <c r="A21" s="276" t="s">
        <v>70</v>
      </c>
      <c r="B21" s="277"/>
      <c r="C21" s="282"/>
      <c r="D21" s="283"/>
      <c r="E21" s="283"/>
      <c r="F21" s="283"/>
      <c r="G21" s="283"/>
      <c r="H21" s="283"/>
      <c r="I21" s="216"/>
    </row>
    <row r="22" spans="1:9" x14ac:dyDescent="0.25">
      <c r="A22" s="278" t="s">
        <v>80</v>
      </c>
      <c r="B22" s="279"/>
      <c r="C22" s="282"/>
      <c r="D22" s="283"/>
      <c r="E22" s="283"/>
      <c r="F22" s="283"/>
      <c r="G22" s="283"/>
      <c r="H22" s="283"/>
      <c r="I22" s="216"/>
    </row>
    <row r="23" spans="1:9" x14ac:dyDescent="0.25">
      <c r="A23" s="276" t="s">
        <v>81</v>
      </c>
      <c r="B23" s="277"/>
      <c r="C23" s="282"/>
      <c r="D23" s="283"/>
      <c r="E23" s="283"/>
      <c r="F23" s="283"/>
      <c r="G23" s="283"/>
      <c r="H23" s="283"/>
      <c r="I23" s="216"/>
    </row>
    <row r="24" spans="1:9" ht="38.25" customHeight="1" x14ac:dyDescent="0.25">
      <c r="A24" s="274" t="s">
        <v>82</v>
      </c>
      <c r="B24" s="275"/>
      <c r="C24" s="282"/>
      <c r="D24" s="283"/>
      <c r="E24" s="283"/>
      <c r="F24" s="283"/>
      <c r="G24" s="283"/>
      <c r="H24" s="283"/>
      <c r="I24" s="216"/>
    </row>
    <row r="25" spans="1:9" x14ac:dyDescent="0.25">
      <c r="A25" s="276" t="s">
        <v>83</v>
      </c>
      <c r="B25" s="277"/>
      <c r="C25" s="282"/>
      <c r="D25" s="283"/>
      <c r="E25" s="283"/>
      <c r="F25" s="283"/>
      <c r="G25" s="283"/>
      <c r="H25" s="283"/>
      <c r="I25" s="216"/>
    </row>
    <row r="26" spans="1:9" ht="39" customHeight="1" thickBot="1" x14ac:dyDescent="0.3">
      <c r="A26" s="272" t="s">
        <v>85</v>
      </c>
      <c r="B26" s="273"/>
      <c r="C26" s="280"/>
      <c r="D26" s="281"/>
      <c r="E26" s="281"/>
      <c r="F26" s="281"/>
      <c r="G26" s="281"/>
      <c r="H26" s="281"/>
      <c r="I26" s="217"/>
    </row>
    <row r="27" spans="1:9" x14ac:dyDescent="0.25">
      <c r="A27" s="142"/>
      <c r="B27" s="32"/>
      <c r="C27" s="32"/>
      <c r="D27" s="32"/>
      <c r="E27" s="32"/>
      <c r="F27" s="32"/>
      <c r="G27" s="32"/>
      <c r="H27" s="198"/>
      <c r="I27" s="205"/>
    </row>
    <row r="28" spans="1:9" x14ac:dyDescent="0.25">
      <c r="A28" s="142"/>
      <c r="B28" s="32"/>
      <c r="C28" s="32"/>
      <c r="D28" s="32"/>
      <c r="E28" s="32"/>
      <c r="F28" s="174" t="s">
        <v>71</v>
      </c>
      <c r="G28" s="174"/>
      <c r="H28" s="199"/>
      <c r="I28" s="173">
        <f>SUM(I21:I26)</f>
        <v>0</v>
      </c>
    </row>
    <row r="29" spans="1:9" x14ac:dyDescent="0.25">
      <c r="A29" s="142"/>
      <c r="B29" s="32"/>
      <c r="C29" s="32"/>
      <c r="D29" s="32"/>
      <c r="E29" s="32"/>
      <c r="F29" s="32"/>
      <c r="G29" s="32"/>
      <c r="H29" s="172" t="s">
        <v>97</v>
      </c>
      <c r="I29" s="175"/>
    </row>
    <row r="30" spans="1:9" ht="15.75" thickBot="1" x14ac:dyDescent="0.3">
      <c r="A30" s="142"/>
      <c r="B30" s="32"/>
      <c r="C30" s="206"/>
      <c r="D30" s="32"/>
      <c r="E30" s="32"/>
      <c r="F30" s="259"/>
      <c r="G30" s="200"/>
      <c r="H30" s="32"/>
      <c r="I30" s="143"/>
    </row>
    <row r="31" spans="1:9" ht="15.75" thickBot="1" x14ac:dyDescent="0.3">
      <c r="A31" s="207"/>
      <c r="B31" s="208"/>
      <c r="C31" s="208"/>
      <c r="D31" s="208"/>
      <c r="E31" s="209"/>
      <c r="F31" s="204" t="s">
        <v>72</v>
      </c>
      <c r="G31" s="201"/>
      <c r="H31" s="202"/>
      <c r="I31" s="203">
        <f>ROUND(I28/7,3)</f>
        <v>0</v>
      </c>
    </row>
    <row r="32" spans="1:9" ht="16.5" thickBot="1" x14ac:dyDescent="0.3">
      <c r="A32" s="93"/>
      <c r="B32" s="91"/>
      <c r="C32" s="91"/>
      <c r="D32" s="107"/>
      <c r="E32" s="196" t="s">
        <v>9</v>
      </c>
      <c r="F32" s="197"/>
      <c r="G32" s="270"/>
      <c r="H32" s="271"/>
      <c r="I32" s="138"/>
    </row>
    <row r="33" spans="1:9" ht="15.75" thickBot="1" x14ac:dyDescent="0.3">
      <c r="A33" s="8"/>
      <c r="B33" s="6"/>
      <c r="C33" s="6"/>
      <c r="D33" s="6"/>
      <c r="E33" s="9"/>
      <c r="F33" s="11"/>
      <c r="G33" s="12"/>
      <c r="H33" s="13"/>
      <c r="I33" s="10"/>
    </row>
    <row r="34" spans="1:9" ht="15.75" thickBot="1" x14ac:dyDescent="0.3">
      <c r="A34" s="123" t="s">
        <v>11</v>
      </c>
      <c r="B34" s="15"/>
      <c r="C34" s="16"/>
      <c r="D34" s="17"/>
      <c r="E34" s="14" t="s">
        <v>12</v>
      </c>
      <c r="F34" s="14"/>
      <c r="G34" s="18"/>
      <c r="H34" s="19"/>
      <c r="I34" s="20"/>
    </row>
    <row r="35" spans="1:9" ht="15.75" thickBot="1" x14ac:dyDescent="0.3">
      <c r="A35" s="99"/>
      <c r="B35" s="100"/>
      <c r="C35" s="100"/>
      <c r="D35" s="100"/>
      <c r="E35" s="100"/>
      <c r="F35" s="100"/>
      <c r="G35" s="100"/>
      <c r="H35" s="100"/>
      <c r="I35" s="101"/>
    </row>
  </sheetData>
  <mergeCells count="14">
    <mergeCell ref="C2:F2"/>
    <mergeCell ref="G32:H32"/>
    <mergeCell ref="A26:B26"/>
    <mergeCell ref="A24:B24"/>
    <mergeCell ref="A21:B21"/>
    <mergeCell ref="A22:B22"/>
    <mergeCell ref="A23:B23"/>
    <mergeCell ref="A25:B25"/>
    <mergeCell ref="C26:H26"/>
    <mergeCell ref="C25:H25"/>
    <mergeCell ref="C24:H24"/>
    <mergeCell ref="C23:H23"/>
    <mergeCell ref="C22:H22"/>
    <mergeCell ref="C21:H2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6" workbookViewId="0">
      <selection activeCell="K26" sqref="K26:L26"/>
    </sheetView>
  </sheetViews>
  <sheetFormatPr baseColWidth="10" defaultRowHeight="15" x14ac:dyDescent="0.25"/>
  <cols>
    <col min="1" max="1" width="13.85546875" customWidth="1"/>
    <col min="2" max="2" width="12.7109375" customWidth="1"/>
    <col min="6" max="6" width="12.85546875" customWidth="1"/>
    <col min="7" max="7" width="18.7109375" customWidth="1"/>
  </cols>
  <sheetData>
    <row r="1" spans="1:12" s="1" customFormat="1" ht="15.75" thickBot="1" x14ac:dyDescent="0.3"/>
    <row r="2" spans="1:12" ht="15.75" thickBot="1" x14ac:dyDescent="0.3">
      <c r="A2" s="230"/>
      <c r="B2" s="231"/>
      <c r="C2" s="231"/>
      <c r="D2" s="284" t="s">
        <v>92</v>
      </c>
      <c r="E2" s="285"/>
      <c r="F2" s="286"/>
      <c r="G2" s="231"/>
      <c r="H2" s="231"/>
      <c r="I2" s="231"/>
      <c r="J2" s="231"/>
      <c r="K2" s="231"/>
      <c r="L2" s="232"/>
    </row>
    <row r="3" spans="1:12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x14ac:dyDescent="0.25">
      <c r="A4" s="233"/>
      <c r="B4" s="234"/>
      <c r="C4" s="65"/>
      <c r="D4" s="234"/>
      <c r="E4" s="234"/>
      <c r="F4" s="81"/>
      <c r="G4" s="81"/>
      <c r="H4" s="287" t="s">
        <v>13</v>
      </c>
      <c r="I4" s="288"/>
      <c r="J4" s="288"/>
      <c r="K4" s="288"/>
      <c r="L4" s="289"/>
    </row>
    <row r="5" spans="1:12" ht="15.75" thickBot="1" x14ac:dyDescent="0.3">
      <c r="A5" s="233"/>
      <c r="B5" s="234"/>
      <c r="C5" s="65"/>
      <c r="D5" s="65"/>
      <c r="E5" s="65"/>
      <c r="F5" s="65"/>
      <c r="G5" s="65"/>
      <c r="H5" s="290" t="s">
        <v>15</v>
      </c>
      <c r="I5" s="291"/>
      <c r="J5" s="291"/>
      <c r="K5" s="291"/>
      <c r="L5" s="292"/>
    </row>
    <row r="6" spans="1:12" ht="29.25" thickBot="1" x14ac:dyDescent="0.3">
      <c r="A6" s="130" t="s">
        <v>10</v>
      </c>
      <c r="B6" s="53"/>
      <c r="C6" s="225"/>
      <c r="D6" s="226"/>
      <c r="E6" s="226"/>
      <c r="F6" s="227"/>
      <c r="G6" s="65"/>
      <c r="H6" s="57"/>
      <c r="I6" s="58" t="s">
        <v>16</v>
      </c>
      <c r="J6" s="59"/>
      <c r="K6" s="60"/>
      <c r="L6" s="61"/>
    </row>
    <row r="7" spans="1:12" ht="29.25" thickBot="1" x14ac:dyDescent="0.3">
      <c r="A7" s="131" t="s">
        <v>17</v>
      </c>
      <c r="B7" s="62"/>
      <c r="C7" s="293"/>
      <c r="D7" s="294"/>
      <c r="E7" s="294"/>
      <c r="F7" s="295"/>
      <c r="G7" s="65"/>
      <c r="H7" s="57"/>
      <c r="I7" s="63" t="s">
        <v>18</v>
      </c>
      <c r="J7" s="59"/>
      <c r="K7" s="60"/>
      <c r="L7" s="64"/>
    </row>
    <row r="8" spans="1:12" ht="15.75" thickBot="1" x14ac:dyDescent="0.3">
      <c r="A8" s="127"/>
      <c r="B8" s="81"/>
      <c r="C8" s="81"/>
      <c r="D8" s="81"/>
      <c r="E8" s="81"/>
      <c r="F8" s="81"/>
      <c r="G8" s="81"/>
      <c r="H8" s="81"/>
      <c r="I8" s="81"/>
      <c r="J8" s="81"/>
      <c r="K8" s="81"/>
      <c r="L8" s="128"/>
    </row>
    <row r="9" spans="1:12" ht="26.25" x14ac:dyDescent="0.25">
      <c r="A9" s="131" t="s">
        <v>19</v>
      </c>
      <c r="B9" s="62"/>
      <c r="C9" s="296"/>
      <c r="D9" s="297"/>
      <c r="E9" s="297"/>
      <c r="F9" s="298"/>
      <c r="G9" s="81"/>
      <c r="H9" s="228"/>
      <c r="I9" s="299"/>
      <c r="J9" s="300"/>
      <c r="K9" s="300"/>
      <c r="L9" s="301"/>
    </row>
    <row r="10" spans="1:12" x14ac:dyDescent="0.25">
      <c r="A10" s="130" t="s">
        <v>5</v>
      </c>
      <c r="B10" s="53"/>
      <c r="C10" s="302"/>
      <c r="D10" s="303"/>
      <c r="E10" s="303"/>
      <c r="F10" s="304"/>
      <c r="G10" s="81"/>
      <c r="H10" s="228"/>
      <c r="I10" s="299"/>
      <c r="J10" s="300"/>
      <c r="K10" s="300"/>
      <c r="L10" s="301"/>
    </row>
    <row r="11" spans="1:12" x14ac:dyDescent="0.25">
      <c r="A11" s="131" t="s">
        <v>4</v>
      </c>
      <c r="B11" s="62"/>
      <c r="C11" s="305"/>
      <c r="D11" s="306"/>
      <c r="E11" s="306"/>
      <c r="F11" s="307"/>
      <c r="G11" s="81"/>
      <c r="H11" s="228"/>
      <c r="I11" s="299"/>
      <c r="J11" s="300"/>
      <c r="K11" s="300"/>
      <c r="L11" s="301"/>
    </row>
    <row r="12" spans="1:12" ht="15.75" thickBot="1" x14ac:dyDescent="0.3">
      <c r="A12" s="308" t="s">
        <v>6</v>
      </c>
      <c r="B12" s="309"/>
      <c r="C12" s="293"/>
      <c r="D12" s="294"/>
      <c r="E12" s="294"/>
      <c r="F12" s="295"/>
      <c r="G12" s="81"/>
      <c r="H12" s="228"/>
      <c r="I12" s="299"/>
      <c r="J12" s="300"/>
      <c r="K12" s="300"/>
      <c r="L12" s="301"/>
    </row>
    <row r="13" spans="1:12" ht="15.75" thickBot="1" x14ac:dyDescent="0.3">
      <c r="A13" s="236"/>
      <c r="B13" s="237"/>
      <c r="C13" s="237"/>
      <c r="D13" s="237"/>
      <c r="E13" s="237"/>
      <c r="F13" s="237"/>
      <c r="G13" s="237"/>
      <c r="H13" s="310" t="s">
        <v>20</v>
      </c>
      <c r="I13" s="311"/>
      <c r="J13" s="310" t="s">
        <v>21</v>
      </c>
      <c r="K13" s="312"/>
      <c r="L13" s="313"/>
    </row>
    <row r="14" spans="1:12" ht="30.75" customHeight="1" x14ac:dyDescent="0.25">
      <c r="A14" s="314" t="s">
        <v>22</v>
      </c>
      <c r="B14" s="317" t="s">
        <v>23</v>
      </c>
      <c r="C14" s="319" t="s">
        <v>24</v>
      </c>
      <c r="D14" s="319"/>
      <c r="E14" s="319"/>
      <c r="F14" s="320" t="s">
        <v>25</v>
      </c>
      <c r="G14" s="321"/>
      <c r="H14" s="322"/>
      <c r="I14" s="323"/>
      <c r="J14" s="328" t="s">
        <v>26</v>
      </c>
      <c r="K14" s="330"/>
      <c r="L14" s="332">
        <f>ROUND(K14*0.3,3)</f>
        <v>0</v>
      </c>
    </row>
    <row r="15" spans="1:12" ht="36.75" customHeight="1" x14ac:dyDescent="0.25">
      <c r="A15" s="315"/>
      <c r="B15" s="318"/>
      <c r="C15" s="334" t="s">
        <v>27</v>
      </c>
      <c r="D15" s="334"/>
      <c r="E15" s="334"/>
      <c r="F15" s="335" t="s">
        <v>28</v>
      </c>
      <c r="G15" s="336"/>
      <c r="H15" s="324"/>
      <c r="I15" s="325"/>
      <c r="J15" s="329"/>
      <c r="K15" s="331"/>
      <c r="L15" s="333"/>
    </row>
    <row r="16" spans="1:12" ht="39" customHeight="1" thickBot="1" x14ac:dyDescent="0.3">
      <c r="A16" s="315"/>
      <c r="B16" s="318"/>
      <c r="C16" s="334" t="s">
        <v>29</v>
      </c>
      <c r="D16" s="334"/>
      <c r="E16" s="334"/>
      <c r="F16" s="335" t="s">
        <v>30</v>
      </c>
      <c r="G16" s="336"/>
      <c r="H16" s="326"/>
      <c r="I16" s="327"/>
      <c r="J16" s="329"/>
      <c r="K16" s="331"/>
      <c r="L16" s="333"/>
    </row>
    <row r="17" spans="1:12" ht="39.75" customHeight="1" x14ac:dyDescent="0.25">
      <c r="A17" s="315"/>
      <c r="B17" s="337" t="s">
        <v>31</v>
      </c>
      <c r="C17" s="340" t="s">
        <v>31</v>
      </c>
      <c r="D17" s="340"/>
      <c r="E17" s="340"/>
      <c r="F17" s="335" t="s">
        <v>32</v>
      </c>
      <c r="G17" s="336"/>
      <c r="H17" s="341"/>
      <c r="I17" s="342"/>
      <c r="J17" s="329" t="s">
        <v>33</v>
      </c>
      <c r="K17" s="331"/>
      <c r="L17" s="333">
        <f>ROUND(K17*0.25,3)</f>
        <v>0</v>
      </c>
    </row>
    <row r="18" spans="1:12" ht="24" customHeight="1" x14ac:dyDescent="0.25">
      <c r="A18" s="315"/>
      <c r="B18" s="338"/>
      <c r="C18" s="340" t="s">
        <v>34</v>
      </c>
      <c r="D18" s="340"/>
      <c r="E18" s="340"/>
      <c r="F18" s="335" t="s">
        <v>86</v>
      </c>
      <c r="G18" s="336"/>
      <c r="H18" s="343"/>
      <c r="I18" s="344"/>
      <c r="J18" s="329"/>
      <c r="K18" s="331"/>
      <c r="L18" s="333"/>
    </row>
    <row r="19" spans="1:12" ht="26.25" customHeight="1" thickBot="1" x14ac:dyDescent="0.3">
      <c r="A19" s="316"/>
      <c r="B19" s="339"/>
      <c r="C19" s="350" t="s">
        <v>35</v>
      </c>
      <c r="D19" s="350"/>
      <c r="E19" s="350"/>
      <c r="F19" s="351" t="s">
        <v>36</v>
      </c>
      <c r="G19" s="352"/>
      <c r="H19" s="345"/>
      <c r="I19" s="346"/>
      <c r="J19" s="347"/>
      <c r="K19" s="348"/>
      <c r="L19" s="349"/>
    </row>
    <row r="20" spans="1:12" ht="46.5" customHeight="1" x14ac:dyDescent="0.25">
      <c r="A20" s="314" t="s">
        <v>37</v>
      </c>
      <c r="B20" s="358" t="s">
        <v>38</v>
      </c>
      <c r="C20" s="319" t="s">
        <v>38</v>
      </c>
      <c r="D20" s="319"/>
      <c r="E20" s="319"/>
      <c r="F20" s="360" t="s">
        <v>39</v>
      </c>
      <c r="G20" s="361"/>
      <c r="H20" s="341"/>
      <c r="I20" s="342"/>
      <c r="J20" s="328" t="s">
        <v>40</v>
      </c>
      <c r="K20" s="330"/>
      <c r="L20" s="332">
        <f>ROUND(K20*0.2,3)</f>
        <v>0</v>
      </c>
    </row>
    <row r="21" spans="1:12" ht="27" customHeight="1" x14ac:dyDescent="0.25">
      <c r="A21" s="315"/>
      <c r="B21" s="338"/>
      <c r="C21" s="340" t="s">
        <v>41</v>
      </c>
      <c r="D21" s="340"/>
      <c r="E21" s="340"/>
      <c r="F21" s="356" t="s">
        <v>87</v>
      </c>
      <c r="G21" s="357"/>
      <c r="H21" s="343"/>
      <c r="I21" s="344"/>
      <c r="J21" s="329"/>
      <c r="K21" s="331"/>
      <c r="L21" s="333"/>
    </row>
    <row r="22" spans="1:12" ht="28.5" customHeight="1" thickBot="1" x14ac:dyDescent="0.3">
      <c r="A22" s="315"/>
      <c r="B22" s="359"/>
      <c r="C22" s="340" t="s">
        <v>42</v>
      </c>
      <c r="D22" s="340"/>
      <c r="E22" s="340"/>
      <c r="F22" s="335" t="s">
        <v>43</v>
      </c>
      <c r="G22" s="336"/>
      <c r="H22" s="345"/>
      <c r="I22" s="346"/>
      <c r="J22" s="329"/>
      <c r="K22" s="331"/>
      <c r="L22" s="333"/>
    </row>
    <row r="23" spans="1:12" ht="53.25" customHeight="1" thickBot="1" x14ac:dyDescent="0.3">
      <c r="A23" s="316"/>
      <c r="B23" s="29" t="s">
        <v>44</v>
      </c>
      <c r="C23" s="350"/>
      <c r="D23" s="350"/>
      <c r="E23" s="350"/>
      <c r="F23" s="351" t="s">
        <v>45</v>
      </c>
      <c r="G23" s="352"/>
      <c r="H23" s="367"/>
      <c r="I23" s="368"/>
      <c r="J23" s="222" t="s">
        <v>46</v>
      </c>
      <c r="K23" s="238"/>
      <c r="L23" s="223">
        <f>ROUND(K23*0.15,3)</f>
        <v>0</v>
      </c>
    </row>
    <row r="24" spans="1:12" ht="44.25" thickBot="1" x14ac:dyDescent="0.3">
      <c r="A24" s="239" t="s">
        <v>47</v>
      </c>
      <c r="B24" s="240" t="s">
        <v>84</v>
      </c>
      <c r="C24" s="369"/>
      <c r="D24" s="369"/>
      <c r="E24" s="369"/>
      <c r="F24" s="370" t="s">
        <v>88</v>
      </c>
      <c r="G24" s="371"/>
      <c r="H24" s="367"/>
      <c r="I24" s="368"/>
      <c r="J24" s="144" t="s">
        <v>48</v>
      </c>
      <c r="K24" s="241"/>
      <c r="L24" s="30">
        <f>ROUND(K24*0.1,3)</f>
        <v>0</v>
      </c>
    </row>
    <row r="25" spans="1:12" ht="15.75" thickBot="1" x14ac:dyDescent="0.3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</row>
    <row r="26" spans="1:12" ht="15.75" thickBot="1" x14ac:dyDescent="0.3">
      <c r="A26" s="242"/>
      <c r="B26" s="243"/>
      <c r="C26" s="243"/>
      <c r="D26" s="243"/>
      <c r="E26" s="243"/>
      <c r="F26" s="243"/>
      <c r="G26" s="243"/>
      <c r="H26" s="362" t="s">
        <v>14</v>
      </c>
      <c r="I26" s="363"/>
      <c r="J26" s="364"/>
      <c r="K26" s="365">
        <f>SUM(L14:L24)</f>
        <v>0</v>
      </c>
      <c r="L26" s="366"/>
    </row>
    <row r="27" spans="1:12" x14ac:dyDescent="0.25">
      <c r="A27" s="353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5"/>
    </row>
    <row r="28" spans="1:12" ht="15.75" thickBot="1" x14ac:dyDescent="0.3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45"/>
    </row>
    <row r="29" spans="1:12" ht="15.75" thickBot="1" x14ac:dyDescent="0.3">
      <c r="A29" s="246" t="s">
        <v>11</v>
      </c>
      <c r="B29" s="247"/>
      <c r="C29" s="248"/>
      <c r="D29" s="248"/>
      <c r="E29" s="249"/>
      <c r="F29" s="243"/>
      <c r="G29" s="243"/>
      <c r="H29" s="250" t="s">
        <v>12</v>
      </c>
      <c r="I29" s="247"/>
      <c r="J29" s="248"/>
      <c r="K29" s="248"/>
      <c r="L29" s="249"/>
    </row>
    <row r="30" spans="1:12" x14ac:dyDescent="0.25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</row>
    <row r="31" spans="1:12" ht="15.75" thickBot="1" x14ac:dyDescent="0.3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</row>
  </sheetData>
  <mergeCells count="59">
    <mergeCell ref="H26:J26"/>
    <mergeCell ref="K26:L26"/>
    <mergeCell ref="J20:J22"/>
    <mergeCell ref="C23:E23"/>
    <mergeCell ref="F23:G23"/>
    <mergeCell ref="H23:I23"/>
    <mergeCell ref="C24:E24"/>
    <mergeCell ref="F24:G24"/>
    <mergeCell ref="H24:I24"/>
    <mergeCell ref="C18:E18"/>
    <mergeCell ref="F18:G18"/>
    <mergeCell ref="C19:E19"/>
    <mergeCell ref="F19:G19"/>
    <mergeCell ref="A27:L27"/>
    <mergeCell ref="K20:K22"/>
    <mergeCell ref="L20:L22"/>
    <mergeCell ref="C21:E21"/>
    <mergeCell ref="F21:G21"/>
    <mergeCell ref="C22:E22"/>
    <mergeCell ref="F22:G22"/>
    <mergeCell ref="A20:A23"/>
    <mergeCell ref="B20:B22"/>
    <mergeCell ref="C20:E20"/>
    <mergeCell ref="F20:G20"/>
    <mergeCell ref="H20:I22"/>
    <mergeCell ref="F17:G17"/>
    <mergeCell ref="H17:I19"/>
    <mergeCell ref="J17:J19"/>
    <mergeCell ref="K17:K19"/>
    <mergeCell ref="L17:L19"/>
    <mergeCell ref="H13:I13"/>
    <mergeCell ref="J13:L13"/>
    <mergeCell ref="A14:A19"/>
    <mergeCell ref="B14:B16"/>
    <mergeCell ref="C14:E14"/>
    <mergeCell ref="F14:G14"/>
    <mergeCell ref="H14:I16"/>
    <mergeCell ref="J14:J16"/>
    <mergeCell ref="K14:K16"/>
    <mergeCell ref="L14:L16"/>
    <mergeCell ref="C15:E15"/>
    <mergeCell ref="F15:G15"/>
    <mergeCell ref="C16:E16"/>
    <mergeCell ref="F16:G16"/>
    <mergeCell ref="B17:B19"/>
    <mergeCell ref="C17:E17"/>
    <mergeCell ref="C10:F10"/>
    <mergeCell ref="I10:L10"/>
    <mergeCell ref="C11:F11"/>
    <mergeCell ref="I11:L11"/>
    <mergeCell ref="A12:B12"/>
    <mergeCell ref="C12:F12"/>
    <mergeCell ref="I12:L12"/>
    <mergeCell ref="D2:F2"/>
    <mergeCell ref="H4:L4"/>
    <mergeCell ref="H5:L5"/>
    <mergeCell ref="C7:F7"/>
    <mergeCell ref="C9:F9"/>
    <mergeCell ref="I9:L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4" workbookViewId="0">
      <selection activeCell="D3" sqref="D3"/>
    </sheetView>
  </sheetViews>
  <sheetFormatPr baseColWidth="10" defaultRowHeight="15" x14ac:dyDescent="0.25"/>
  <cols>
    <col min="2" max="2" width="13.140625" customWidth="1"/>
    <col min="3" max="4" width="8.42578125" customWidth="1"/>
    <col min="5" max="6" width="8.85546875" customWidth="1"/>
    <col min="9" max="9" width="6.42578125" customWidth="1"/>
    <col min="10" max="10" width="7.7109375" customWidth="1"/>
    <col min="11" max="11" width="7.28515625" customWidth="1"/>
    <col min="12" max="12" width="9.85546875" customWidth="1"/>
  </cols>
  <sheetData>
    <row r="1" spans="1:12" s="1" customFormat="1" ht="15.75" thickBot="1" x14ac:dyDescent="0.3"/>
    <row r="2" spans="1:12" s="1" customFormat="1" ht="15.75" thickBot="1" x14ac:dyDescent="0.3">
      <c r="A2" s="87"/>
      <c r="B2" s="88"/>
      <c r="C2" s="88"/>
      <c r="D2" s="372" t="s">
        <v>93</v>
      </c>
      <c r="E2" s="373"/>
      <c r="F2" s="373"/>
      <c r="G2" s="374"/>
      <c r="H2" s="88"/>
      <c r="I2" s="88"/>
      <c r="J2" s="88"/>
      <c r="K2" s="88"/>
      <c r="L2" s="89"/>
    </row>
    <row r="3" spans="1:12" s="1" customFormat="1" x14ac:dyDescent="0.25">
      <c r="A3" s="93"/>
      <c r="B3" s="91"/>
      <c r="C3" s="91"/>
      <c r="H3" s="91"/>
      <c r="I3" s="91"/>
      <c r="J3" s="91"/>
      <c r="K3" s="91"/>
      <c r="L3" s="138"/>
    </row>
    <row r="4" spans="1:12" s="1" customFormat="1" ht="15.75" thickBot="1" x14ac:dyDescent="0.3">
      <c r="A4" s="93"/>
      <c r="B4" s="91"/>
      <c r="C4" s="91"/>
      <c r="D4" s="91"/>
      <c r="E4" s="91"/>
      <c r="F4" s="91"/>
      <c r="G4" s="91"/>
      <c r="H4" s="91"/>
      <c r="I4" s="91"/>
      <c r="J4" s="91"/>
      <c r="K4" s="91"/>
      <c r="L4" s="138"/>
    </row>
    <row r="5" spans="1:12" s="1" customFormat="1" x14ac:dyDescent="0.25">
      <c r="A5" s="159"/>
      <c r="B5" s="139"/>
      <c r="C5" s="139"/>
      <c r="D5" s="32"/>
      <c r="E5" s="32"/>
      <c r="F5" s="32"/>
      <c r="G5" s="32"/>
      <c r="H5" s="384" t="s">
        <v>13</v>
      </c>
      <c r="I5" s="385"/>
      <c r="J5" s="385"/>
      <c r="K5" s="385"/>
      <c r="L5" s="386"/>
    </row>
    <row r="6" spans="1:12" ht="15.75" thickBot="1" x14ac:dyDescent="0.3">
      <c r="A6" s="93"/>
      <c r="B6" s="91"/>
      <c r="C6" s="139"/>
      <c r="D6" s="139"/>
      <c r="E6" s="139"/>
      <c r="F6" s="139"/>
      <c r="G6" s="139"/>
      <c r="H6" s="387" t="s">
        <v>15</v>
      </c>
      <c r="I6" s="388"/>
      <c r="J6" s="388"/>
      <c r="K6" s="388"/>
      <c r="L6" s="389"/>
    </row>
    <row r="7" spans="1:12" ht="15.75" thickBot="1" x14ac:dyDescent="0.3">
      <c r="A7" s="140" t="s">
        <v>10</v>
      </c>
      <c r="B7" s="14"/>
      <c r="C7" s="218"/>
      <c r="D7" s="219"/>
      <c r="E7" s="219"/>
      <c r="F7" s="220"/>
      <c r="G7" s="139"/>
      <c r="H7" s="21"/>
      <c r="I7" s="22" t="s">
        <v>16</v>
      </c>
      <c r="J7" s="23"/>
      <c r="K7" s="24"/>
      <c r="L7" s="25"/>
    </row>
    <row r="8" spans="1:12" ht="15.75" thickBot="1" x14ac:dyDescent="0.3">
      <c r="A8" s="141" t="s">
        <v>17</v>
      </c>
      <c r="B8" s="26"/>
      <c r="C8" s="390"/>
      <c r="D8" s="391"/>
      <c r="E8" s="391"/>
      <c r="F8" s="392"/>
      <c r="G8" s="139"/>
      <c r="H8" s="21"/>
      <c r="I8" s="27" t="s">
        <v>18</v>
      </c>
      <c r="J8" s="23"/>
      <c r="K8" s="24"/>
      <c r="L8" s="28"/>
    </row>
    <row r="9" spans="1:12" ht="15.75" thickBot="1" x14ac:dyDescent="0.3">
      <c r="A9" s="142"/>
      <c r="B9" s="32"/>
      <c r="C9" s="32"/>
      <c r="D9" s="32"/>
      <c r="E9" s="32"/>
      <c r="F9" s="32"/>
      <c r="G9" s="32"/>
      <c r="H9" s="32"/>
      <c r="I9" s="32"/>
      <c r="J9" s="32"/>
      <c r="K9" s="32"/>
      <c r="L9" s="143"/>
    </row>
    <row r="10" spans="1:12" x14ac:dyDescent="0.25">
      <c r="A10" s="141" t="s">
        <v>19</v>
      </c>
      <c r="B10" s="26"/>
      <c r="C10" s="393"/>
      <c r="D10" s="394"/>
      <c r="E10" s="394"/>
      <c r="F10" s="395"/>
      <c r="G10" s="32"/>
      <c r="H10" s="221"/>
      <c r="I10" s="375"/>
      <c r="J10" s="376"/>
      <c r="K10" s="376"/>
      <c r="L10" s="377"/>
    </row>
    <row r="11" spans="1:12" x14ac:dyDescent="0.25">
      <c r="A11" s="140" t="s">
        <v>5</v>
      </c>
      <c r="B11" s="14"/>
      <c r="C11" s="396"/>
      <c r="D11" s="397"/>
      <c r="E11" s="397"/>
      <c r="F11" s="398"/>
      <c r="G11" s="32"/>
      <c r="H11" s="221"/>
      <c r="I11" s="375"/>
      <c r="J11" s="376"/>
      <c r="K11" s="376"/>
      <c r="L11" s="377"/>
    </row>
    <row r="12" spans="1:12" x14ac:dyDescent="0.25">
      <c r="A12" s="141" t="s">
        <v>4</v>
      </c>
      <c r="B12" s="26"/>
      <c r="C12" s="378"/>
      <c r="D12" s="379"/>
      <c r="E12" s="379"/>
      <c r="F12" s="380"/>
      <c r="G12" s="32"/>
      <c r="H12" s="221"/>
      <c r="I12" s="375"/>
      <c r="J12" s="376"/>
      <c r="K12" s="376"/>
      <c r="L12" s="377"/>
    </row>
    <row r="13" spans="1:12" ht="15.75" thickBot="1" x14ac:dyDescent="0.3">
      <c r="A13" s="308" t="s">
        <v>6</v>
      </c>
      <c r="B13" s="309"/>
      <c r="C13" s="390"/>
      <c r="D13" s="391"/>
      <c r="E13" s="391"/>
      <c r="F13" s="392"/>
      <c r="G13" s="32"/>
      <c r="H13" s="221"/>
      <c r="I13" s="375"/>
      <c r="J13" s="376"/>
      <c r="K13" s="376"/>
      <c r="L13" s="377"/>
    </row>
    <row r="14" spans="1:12" x14ac:dyDescent="0.25">
      <c r="A14" s="142"/>
      <c r="B14" s="32"/>
      <c r="C14" s="32"/>
      <c r="D14" s="32"/>
      <c r="E14" s="32"/>
      <c r="F14" s="32"/>
      <c r="G14" s="32"/>
      <c r="H14" s="221"/>
      <c r="I14" s="375"/>
      <c r="J14" s="376"/>
      <c r="K14" s="376"/>
      <c r="L14" s="377"/>
    </row>
    <row r="15" spans="1:12" ht="15.75" thickBot="1" x14ac:dyDescent="0.3">
      <c r="A15" s="142"/>
      <c r="B15" s="32"/>
      <c r="C15" s="32"/>
      <c r="D15" s="32"/>
      <c r="E15" s="32"/>
      <c r="F15" s="32"/>
      <c r="G15" s="32"/>
      <c r="H15" s="31"/>
      <c r="I15" s="31"/>
      <c r="J15" s="31"/>
      <c r="K15" s="31"/>
      <c r="L15" s="94"/>
    </row>
    <row r="16" spans="1:12" ht="15.75" thickBot="1" x14ac:dyDescent="0.3">
      <c r="A16" s="158" t="s">
        <v>20</v>
      </c>
      <c r="B16" s="20"/>
      <c r="C16" s="145"/>
      <c r="D16" s="145"/>
      <c r="E16" s="145"/>
      <c r="F16" s="145"/>
      <c r="G16" s="145"/>
      <c r="H16" s="145"/>
      <c r="I16" s="145"/>
      <c r="J16" s="145"/>
      <c r="K16" s="146"/>
      <c r="L16" s="160"/>
    </row>
    <row r="17" spans="1:12" ht="15" customHeight="1" x14ac:dyDescent="0.25">
      <c r="A17" s="142"/>
      <c r="B17" s="32"/>
      <c r="C17" s="32"/>
      <c r="D17" s="32"/>
      <c r="E17" s="32"/>
      <c r="F17" s="32"/>
      <c r="G17" s="32"/>
      <c r="H17" s="32"/>
      <c r="I17" s="32"/>
      <c r="J17" s="32"/>
      <c r="K17" s="224"/>
      <c r="L17" s="95"/>
    </row>
    <row r="18" spans="1:12" x14ac:dyDescent="0.25">
      <c r="A18" s="14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43"/>
    </row>
    <row r="19" spans="1:12" ht="15.75" thickBot="1" x14ac:dyDescent="0.3">
      <c r="A19" s="142"/>
      <c r="B19" s="32"/>
      <c r="C19" s="32"/>
      <c r="D19" s="32"/>
      <c r="E19" s="32"/>
      <c r="F19" s="32"/>
      <c r="G19" s="32"/>
      <c r="H19" s="32"/>
      <c r="I19" s="32"/>
      <c r="J19" s="32"/>
      <c r="K19" s="224"/>
      <c r="L19" s="95"/>
    </row>
    <row r="20" spans="1:12" ht="15.75" thickBot="1" x14ac:dyDescent="0.3">
      <c r="A20" s="121" t="s">
        <v>50</v>
      </c>
      <c r="B20" s="20"/>
      <c r="C20" s="254"/>
      <c r="D20" s="254"/>
      <c r="E20" s="254"/>
      <c r="F20" s="254"/>
      <c r="G20" s="254"/>
      <c r="H20" s="254"/>
      <c r="I20" s="254"/>
      <c r="J20" s="254"/>
      <c r="K20" s="254"/>
      <c r="L20" s="255"/>
    </row>
    <row r="21" spans="1:12" ht="15.75" thickBot="1" x14ac:dyDescent="0.3">
      <c r="A21" s="161"/>
      <c r="B21" s="147"/>
      <c r="C21" s="147"/>
      <c r="D21" s="147"/>
      <c r="E21" s="147"/>
      <c r="F21" s="147"/>
      <c r="G21" s="147"/>
      <c r="H21" s="148"/>
      <c r="I21" s="149"/>
      <c r="J21" s="147"/>
      <c r="K21" s="150" t="s">
        <v>69</v>
      </c>
      <c r="L21" s="258"/>
    </row>
    <row r="22" spans="1:12" x14ac:dyDescent="0.25">
      <c r="A22" s="161"/>
      <c r="B22" s="147"/>
      <c r="C22" s="147"/>
      <c r="D22" s="147"/>
      <c r="E22" s="147"/>
      <c r="F22" s="147"/>
      <c r="G22" s="147"/>
      <c r="H22" s="147"/>
      <c r="I22" s="147"/>
      <c r="J22" s="147"/>
      <c r="K22" s="151"/>
      <c r="L22" s="162"/>
    </row>
    <row r="23" spans="1:12" x14ac:dyDescent="0.25">
      <c r="A23" s="161"/>
      <c r="B23" s="147"/>
      <c r="C23" s="147"/>
      <c r="D23" s="147"/>
      <c r="E23" s="147"/>
      <c r="F23" s="147"/>
      <c r="G23" s="147"/>
      <c r="H23" s="147"/>
      <c r="I23" s="147"/>
      <c r="J23" s="147"/>
      <c r="K23" s="151"/>
      <c r="L23" s="162"/>
    </row>
    <row r="24" spans="1:12" x14ac:dyDescent="0.25">
      <c r="A24" s="161"/>
      <c r="B24" s="147"/>
      <c r="C24" s="147"/>
      <c r="D24" s="147"/>
      <c r="E24" s="147"/>
      <c r="F24" s="147"/>
      <c r="G24" s="147"/>
      <c r="H24" s="147"/>
      <c r="I24" s="147"/>
      <c r="J24" s="147"/>
      <c r="K24" s="151"/>
      <c r="L24" s="162"/>
    </row>
    <row r="25" spans="1:12" x14ac:dyDescent="0.25">
      <c r="A25" s="16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62"/>
    </row>
    <row r="26" spans="1:12" ht="15.75" thickBot="1" x14ac:dyDescent="0.3">
      <c r="A26" s="161"/>
      <c r="B26" s="147"/>
      <c r="C26" s="147"/>
      <c r="D26" s="147"/>
      <c r="E26" s="147"/>
      <c r="F26" s="147"/>
      <c r="G26" s="152"/>
      <c r="H26" s="147"/>
      <c r="I26" s="147"/>
      <c r="J26" s="153"/>
      <c r="K26" s="154"/>
      <c r="L26" s="163"/>
    </row>
    <row r="27" spans="1:12" ht="15.75" thickBot="1" x14ac:dyDescent="0.3">
      <c r="A27" s="157" t="s">
        <v>51</v>
      </c>
      <c r="B27" s="20"/>
      <c r="C27" s="256"/>
      <c r="D27" s="256"/>
      <c r="E27" s="256"/>
      <c r="F27" s="256"/>
      <c r="G27" s="256"/>
      <c r="H27" s="256"/>
      <c r="I27" s="256"/>
      <c r="J27" s="256"/>
      <c r="K27" s="256"/>
      <c r="L27" s="257"/>
    </row>
    <row r="28" spans="1:12" x14ac:dyDescent="0.25">
      <c r="A28" s="142"/>
      <c r="B28" s="164" t="s">
        <v>52</v>
      </c>
      <c r="C28" s="32"/>
      <c r="D28" s="32"/>
      <c r="E28" s="32"/>
      <c r="F28" s="32"/>
      <c r="G28" s="32"/>
      <c r="H28" s="32"/>
      <c r="I28" s="32"/>
      <c r="J28" s="32"/>
      <c r="K28" s="32"/>
      <c r="L28" s="143"/>
    </row>
    <row r="29" spans="1:12" ht="15.75" thickBot="1" x14ac:dyDescent="0.3">
      <c r="A29" s="142"/>
      <c r="B29" s="32"/>
      <c r="C29" s="32"/>
      <c r="D29" s="32"/>
      <c r="E29" s="147"/>
      <c r="F29" s="32"/>
      <c r="G29" s="32"/>
      <c r="H29" s="151"/>
      <c r="I29" s="36"/>
      <c r="J29" s="165"/>
      <c r="K29" s="155"/>
      <c r="L29" s="143"/>
    </row>
    <row r="30" spans="1:12" ht="15.75" thickBot="1" x14ac:dyDescent="0.3">
      <c r="A30" s="381" t="s">
        <v>53</v>
      </c>
      <c r="B30" s="382"/>
      <c r="C30" s="382"/>
      <c r="D30" s="382"/>
      <c r="E30" s="168"/>
      <c r="F30" s="383" t="s">
        <v>54</v>
      </c>
      <c r="G30" s="383"/>
      <c r="H30" s="169"/>
      <c r="I30" s="37" t="str">
        <f>IFERROR(ROUND(E30/H30,3),"-")</f>
        <v>-</v>
      </c>
      <c r="J30" s="96"/>
      <c r="K30" s="33">
        <f>IF(I30="-",0,10-I30)</f>
        <v>0</v>
      </c>
      <c r="L30" s="143"/>
    </row>
    <row r="31" spans="1:12" ht="15.75" thickBot="1" x14ac:dyDescent="0.3">
      <c r="A31" s="142"/>
      <c r="B31" s="32"/>
      <c r="C31" s="32"/>
      <c r="D31" s="32"/>
      <c r="E31" s="147"/>
      <c r="F31" s="32"/>
      <c r="G31" s="32"/>
      <c r="H31" s="151"/>
      <c r="I31" s="36"/>
      <c r="J31" s="165"/>
      <c r="K31" s="155"/>
      <c r="L31" s="143"/>
    </row>
    <row r="32" spans="1:12" ht="15.75" thickBot="1" x14ac:dyDescent="0.3">
      <c r="A32" s="381" t="s">
        <v>55</v>
      </c>
      <c r="B32" s="382"/>
      <c r="C32" s="382"/>
      <c r="D32" s="382"/>
      <c r="E32" s="382"/>
      <c r="F32" s="382"/>
      <c r="G32" s="382"/>
      <c r="H32" s="382"/>
      <c r="I32" s="382"/>
      <c r="J32" s="382"/>
      <c r="K32" s="170"/>
      <c r="L32" s="143"/>
    </row>
    <row r="33" spans="1:12" ht="15.75" thickBot="1" x14ac:dyDescent="0.3">
      <c r="A33" s="142"/>
      <c r="B33" s="32"/>
      <c r="C33" s="32"/>
      <c r="D33" s="32"/>
      <c r="E33" s="147"/>
      <c r="F33" s="32"/>
      <c r="G33" s="32"/>
      <c r="H33" s="147"/>
      <c r="I33" s="32"/>
      <c r="J33" s="32"/>
      <c r="K33" s="32"/>
      <c r="L33" s="166"/>
    </row>
    <row r="34" spans="1:12" ht="15.75" thickBot="1" x14ac:dyDescent="0.3">
      <c r="A34" s="142"/>
      <c r="B34" s="32"/>
      <c r="C34" s="32"/>
      <c r="D34" s="32"/>
      <c r="E34" s="32"/>
      <c r="F34" s="32"/>
      <c r="G34" s="34" t="s">
        <v>51</v>
      </c>
      <c r="H34" s="156"/>
      <c r="I34" s="156"/>
      <c r="J34" s="38"/>
      <c r="K34" s="35"/>
      <c r="L34" s="167">
        <v>1</v>
      </c>
    </row>
    <row r="35" spans="1:12" ht="15.75" thickBot="1" x14ac:dyDescent="0.3">
      <c r="A35" s="14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43"/>
    </row>
    <row r="36" spans="1:12" ht="15.75" thickBot="1" x14ac:dyDescent="0.3">
      <c r="A36" s="142"/>
      <c r="B36" s="32"/>
      <c r="C36" s="32"/>
      <c r="D36" s="32"/>
      <c r="E36" s="32"/>
      <c r="F36" s="32"/>
      <c r="G36" s="32"/>
      <c r="H36" s="32"/>
      <c r="I36" s="39" t="s">
        <v>49</v>
      </c>
      <c r="J36" s="40"/>
      <c r="K36" s="40"/>
      <c r="L36" s="171">
        <f>K34</f>
        <v>0</v>
      </c>
    </row>
    <row r="37" spans="1:12" x14ac:dyDescent="0.25">
      <c r="A37" s="14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43"/>
    </row>
    <row r="38" spans="1:12" ht="15.75" thickBot="1" x14ac:dyDescent="0.3">
      <c r="A38" s="9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92"/>
    </row>
    <row r="39" spans="1:12" ht="15.75" thickBot="1" x14ac:dyDescent="0.3">
      <c r="A39" s="97" t="s">
        <v>11</v>
      </c>
      <c r="B39" s="50"/>
      <c r="C39" s="51"/>
      <c r="D39" s="51"/>
      <c r="E39" s="52"/>
      <c r="F39" s="98"/>
      <c r="G39" s="83"/>
      <c r="H39" s="82" t="s">
        <v>12</v>
      </c>
      <c r="I39" s="82"/>
      <c r="J39" s="86"/>
      <c r="K39" s="84"/>
      <c r="L39" s="85"/>
    </row>
    <row r="40" spans="1:12" ht="15.75" thickBot="1" x14ac:dyDescent="0.3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</sheetData>
  <mergeCells count="17">
    <mergeCell ref="A32:J32"/>
    <mergeCell ref="H5:L5"/>
    <mergeCell ref="H6:L6"/>
    <mergeCell ref="C8:F8"/>
    <mergeCell ref="C10:F10"/>
    <mergeCell ref="I10:L10"/>
    <mergeCell ref="I12:L12"/>
    <mergeCell ref="C13:F13"/>
    <mergeCell ref="I13:L13"/>
    <mergeCell ref="C11:F11"/>
    <mergeCell ref="I11:L11"/>
    <mergeCell ref="D2:G2"/>
    <mergeCell ref="I14:L14"/>
    <mergeCell ref="C12:F12"/>
    <mergeCell ref="A13:B13"/>
    <mergeCell ref="A30:D30"/>
    <mergeCell ref="F30:G3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C3" sqref="C3"/>
    </sheetView>
  </sheetViews>
  <sheetFormatPr baseColWidth="10" defaultRowHeight="15" x14ac:dyDescent="0.25"/>
  <cols>
    <col min="8" max="8" width="8.42578125" customWidth="1"/>
  </cols>
  <sheetData>
    <row r="1" spans="1:12" ht="15.75" thickBot="1" x14ac:dyDescent="0.3"/>
    <row r="2" spans="1:12" ht="15.75" thickBot="1" x14ac:dyDescent="0.3">
      <c r="A2" s="124"/>
      <c r="B2" s="125"/>
      <c r="C2" s="414" t="s">
        <v>94</v>
      </c>
      <c r="D2" s="415"/>
      <c r="E2" s="415"/>
      <c r="F2" s="415"/>
      <c r="G2" s="415"/>
      <c r="H2" s="415"/>
      <c r="I2" s="416"/>
      <c r="J2" s="125"/>
      <c r="K2" s="125"/>
      <c r="L2" s="126"/>
    </row>
    <row r="3" spans="1:12" ht="15.75" thickBot="1" x14ac:dyDescent="0.3">
      <c r="A3" s="127"/>
      <c r="B3" s="81"/>
      <c r="C3" s="81"/>
      <c r="D3" s="81"/>
      <c r="E3" s="81"/>
      <c r="F3" s="81"/>
      <c r="G3" s="81"/>
      <c r="H3" s="81"/>
      <c r="I3" s="81"/>
      <c r="J3" s="81"/>
      <c r="K3" s="81"/>
      <c r="L3" s="128"/>
    </row>
    <row r="4" spans="1:12" x14ac:dyDescent="0.25">
      <c r="A4" s="127"/>
      <c r="B4" s="81"/>
      <c r="C4" s="81"/>
      <c r="D4" s="81"/>
      <c r="E4" s="81"/>
      <c r="F4" s="81"/>
      <c r="G4" s="81"/>
      <c r="H4" s="287" t="s">
        <v>13</v>
      </c>
      <c r="I4" s="288"/>
      <c r="J4" s="288"/>
      <c r="K4" s="288"/>
      <c r="L4" s="289"/>
    </row>
    <row r="5" spans="1:12" ht="15.75" thickBot="1" x14ac:dyDescent="0.3">
      <c r="A5" s="129"/>
      <c r="B5" s="65"/>
      <c r="C5" s="65"/>
      <c r="D5" s="65"/>
      <c r="E5" s="65"/>
      <c r="F5" s="65"/>
      <c r="G5" s="65"/>
      <c r="H5" s="290" t="s">
        <v>15</v>
      </c>
      <c r="I5" s="291"/>
      <c r="J5" s="291"/>
      <c r="K5" s="291"/>
      <c r="L5" s="292"/>
    </row>
    <row r="6" spans="1:12" ht="29.25" thickBot="1" x14ac:dyDescent="0.3">
      <c r="A6" s="130" t="s">
        <v>10</v>
      </c>
      <c r="B6" s="53"/>
      <c r="C6" s="54"/>
      <c r="D6" s="55"/>
      <c r="E6" s="55"/>
      <c r="F6" s="56"/>
      <c r="G6" s="65"/>
      <c r="H6" s="57"/>
      <c r="I6" s="58" t="s">
        <v>16</v>
      </c>
      <c r="J6" s="59"/>
      <c r="K6" s="60"/>
      <c r="L6" s="61"/>
    </row>
    <row r="7" spans="1:12" ht="29.25" thickBot="1" x14ac:dyDescent="0.3">
      <c r="A7" s="131" t="s">
        <v>17</v>
      </c>
      <c r="B7" s="62"/>
      <c r="C7" s="417"/>
      <c r="D7" s="418"/>
      <c r="E7" s="418"/>
      <c r="F7" s="419"/>
      <c r="G7" s="65"/>
      <c r="H7" s="57"/>
      <c r="I7" s="63" t="s">
        <v>18</v>
      </c>
      <c r="J7" s="59"/>
      <c r="K7" s="60"/>
      <c r="L7" s="64"/>
    </row>
    <row r="8" spans="1:12" ht="15.75" thickBot="1" x14ac:dyDescent="0.3">
      <c r="A8" s="127"/>
      <c r="B8" s="81"/>
      <c r="C8" s="81"/>
      <c r="D8" s="81"/>
      <c r="E8" s="81"/>
      <c r="F8" s="81"/>
      <c r="G8" s="81"/>
      <c r="H8" s="81"/>
      <c r="I8" s="81"/>
      <c r="J8" s="81"/>
      <c r="K8" s="81"/>
      <c r="L8" s="128"/>
    </row>
    <row r="9" spans="1:12" ht="26.25" x14ac:dyDescent="0.25">
      <c r="A9" s="131" t="s">
        <v>19</v>
      </c>
      <c r="B9" s="62"/>
      <c r="C9" s="296"/>
      <c r="D9" s="297"/>
      <c r="E9" s="297"/>
      <c r="F9" s="298"/>
      <c r="G9" s="81"/>
      <c r="H9" s="229"/>
      <c r="I9" s="299"/>
      <c r="J9" s="300"/>
      <c r="K9" s="300"/>
      <c r="L9" s="301"/>
    </row>
    <row r="10" spans="1:12" x14ac:dyDescent="0.25">
      <c r="A10" s="130" t="s">
        <v>5</v>
      </c>
      <c r="B10" s="53"/>
      <c r="C10" s="302"/>
      <c r="D10" s="303"/>
      <c r="E10" s="303"/>
      <c r="F10" s="304"/>
      <c r="G10" s="81"/>
      <c r="H10" s="229"/>
      <c r="I10" s="299"/>
      <c r="J10" s="300"/>
      <c r="K10" s="300"/>
      <c r="L10" s="301"/>
    </row>
    <row r="11" spans="1:12" x14ac:dyDescent="0.25">
      <c r="A11" s="131" t="s">
        <v>4</v>
      </c>
      <c r="B11" s="62"/>
      <c r="C11" s="305"/>
      <c r="D11" s="306"/>
      <c r="E11" s="306"/>
      <c r="F11" s="307"/>
      <c r="G11" s="81"/>
      <c r="H11" s="229"/>
      <c r="I11" s="299"/>
      <c r="J11" s="300"/>
      <c r="K11" s="300"/>
      <c r="L11" s="301"/>
    </row>
    <row r="12" spans="1:12" ht="15.75" thickBot="1" x14ac:dyDescent="0.3">
      <c r="A12" s="308" t="s">
        <v>6</v>
      </c>
      <c r="B12" s="309"/>
      <c r="C12" s="293"/>
      <c r="D12" s="294"/>
      <c r="E12" s="294"/>
      <c r="F12" s="295"/>
      <c r="G12" s="81"/>
      <c r="H12" s="229"/>
      <c r="I12" s="299"/>
      <c r="J12" s="300"/>
      <c r="K12" s="300"/>
      <c r="L12" s="301"/>
    </row>
    <row r="13" spans="1:12" ht="23.25" thickBot="1" x14ac:dyDescent="0.3">
      <c r="A13" s="127"/>
      <c r="B13" s="81"/>
      <c r="C13" s="81"/>
      <c r="D13" s="81"/>
      <c r="E13" s="81"/>
      <c r="F13" s="81"/>
      <c r="G13" s="81"/>
      <c r="H13" s="65"/>
      <c r="I13" s="65"/>
      <c r="J13" s="65"/>
      <c r="K13" s="41" t="s">
        <v>56</v>
      </c>
      <c r="L13" s="132"/>
    </row>
    <row r="14" spans="1:12" ht="46.5" customHeight="1" x14ac:dyDescent="0.25">
      <c r="A14" s="401" t="s">
        <v>57</v>
      </c>
      <c r="B14" s="403" t="s">
        <v>89</v>
      </c>
      <c r="C14" s="404"/>
      <c r="D14" s="404"/>
      <c r="E14" s="404"/>
      <c r="F14" s="404"/>
      <c r="G14" s="404"/>
      <c r="H14" s="404"/>
      <c r="I14" s="404"/>
      <c r="J14" s="42" t="s">
        <v>58</v>
      </c>
      <c r="K14" s="66"/>
      <c r="L14" s="43">
        <f>K14*0.25</f>
        <v>0</v>
      </c>
    </row>
    <row r="15" spans="1:12" ht="63.75" customHeight="1" thickBot="1" x14ac:dyDescent="0.3">
      <c r="A15" s="402"/>
      <c r="B15" s="405" t="s">
        <v>59</v>
      </c>
      <c r="C15" s="406"/>
      <c r="D15" s="406"/>
      <c r="E15" s="406"/>
      <c r="F15" s="406"/>
      <c r="G15" s="406"/>
      <c r="H15" s="406"/>
      <c r="I15" s="406"/>
      <c r="J15" s="44" t="s">
        <v>60</v>
      </c>
      <c r="K15" s="67"/>
      <c r="L15" s="45">
        <f>K15*0.25</f>
        <v>0</v>
      </c>
    </row>
    <row r="16" spans="1:12" ht="24" x14ac:dyDescent="0.25">
      <c r="A16" s="401" t="s">
        <v>61</v>
      </c>
      <c r="B16" s="408" t="s">
        <v>90</v>
      </c>
      <c r="C16" s="409"/>
      <c r="D16" s="409"/>
      <c r="E16" s="409"/>
      <c r="F16" s="409"/>
      <c r="G16" s="409"/>
      <c r="H16" s="409"/>
      <c r="I16" s="410"/>
      <c r="J16" s="42" t="s">
        <v>62</v>
      </c>
      <c r="K16" s="68"/>
      <c r="L16" s="46">
        <f>K16*0.2</f>
        <v>0</v>
      </c>
    </row>
    <row r="17" spans="1:12" ht="71.25" customHeight="1" x14ac:dyDescent="0.25">
      <c r="A17" s="407"/>
      <c r="B17" s="411" t="s">
        <v>68</v>
      </c>
      <c r="C17" s="412"/>
      <c r="D17" s="412"/>
      <c r="E17" s="412"/>
      <c r="F17" s="412"/>
      <c r="G17" s="412"/>
      <c r="H17" s="412"/>
      <c r="I17" s="412"/>
      <c r="J17" s="47" t="s">
        <v>63</v>
      </c>
      <c r="K17" s="69"/>
      <c r="L17" s="48">
        <f>K17*0.2</f>
        <v>0</v>
      </c>
    </row>
    <row r="18" spans="1:12" ht="50.25" customHeight="1" thickBot="1" x14ac:dyDescent="0.3">
      <c r="A18" s="402"/>
      <c r="B18" s="413" t="s">
        <v>64</v>
      </c>
      <c r="C18" s="406"/>
      <c r="D18" s="406"/>
      <c r="E18" s="406"/>
      <c r="F18" s="406"/>
      <c r="G18" s="406"/>
      <c r="H18" s="406"/>
      <c r="I18" s="406"/>
      <c r="J18" s="44" t="s">
        <v>65</v>
      </c>
      <c r="K18" s="70"/>
      <c r="L18" s="49">
        <f>K18*0.1</f>
        <v>0</v>
      </c>
    </row>
    <row r="19" spans="1:12" x14ac:dyDescent="0.25">
      <c r="A19" s="127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33">
        <f>SUM(L14:L18)</f>
        <v>0</v>
      </c>
    </row>
    <row r="20" spans="1:12" ht="15.75" thickBot="1" x14ac:dyDescent="0.3">
      <c r="A20" s="127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134"/>
    </row>
    <row r="21" spans="1:12" ht="15.75" thickBot="1" x14ac:dyDescent="0.3">
      <c r="A21" s="127"/>
      <c r="B21" s="399" t="s">
        <v>66</v>
      </c>
      <c r="C21" s="400"/>
      <c r="D21" s="71"/>
      <c r="E21" s="71"/>
      <c r="F21" s="71"/>
      <c r="G21" s="71"/>
      <c r="H21" s="71"/>
      <c r="I21" s="71"/>
      <c r="J21" s="71"/>
      <c r="K21" s="71"/>
      <c r="L21" s="135">
        <v>0</v>
      </c>
    </row>
    <row r="22" spans="1:12" ht="15.75" thickBot="1" x14ac:dyDescent="0.3">
      <c r="A22" s="127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34"/>
    </row>
    <row r="23" spans="1:12" ht="29.25" thickBot="1" x14ac:dyDescent="0.3">
      <c r="A23" s="127"/>
      <c r="B23" s="81"/>
      <c r="C23" s="81"/>
      <c r="D23" s="81"/>
      <c r="E23" s="81"/>
      <c r="F23" s="81"/>
      <c r="G23" s="81"/>
      <c r="H23" s="81"/>
      <c r="I23" s="72" t="s">
        <v>67</v>
      </c>
      <c r="J23" s="73"/>
      <c r="K23" s="73"/>
      <c r="L23" s="74">
        <f>SUM(L14:L18)-L21</f>
        <v>0</v>
      </c>
    </row>
    <row r="24" spans="1:12" x14ac:dyDescent="0.25">
      <c r="A24" s="127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28"/>
    </row>
    <row r="25" spans="1:12" x14ac:dyDescent="0.25">
      <c r="A25" s="127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28"/>
    </row>
    <row r="26" spans="1:12" ht="15.75" thickBot="1" x14ac:dyDescent="0.3">
      <c r="A26" s="12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128"/>
    </row>
    <row r="27" spans="1:12" ht="15.75" thickBot="1" x14ac:dyDescent="0.3">
      <c r="A27" s="136" t="s">
        <v>11</v>
      </c>
      <c r="B27" s="75"/>
      <c r="C27" s="76"/>
      <c r="D27" s="76"/>
      <c r="E27" s="77"/>
      <c r="F27" s="137"/>
      <c r="G27" s="81"/>
      <c r="H27" s="53" t="s">
        <v>12</v>
      </c>
      <c r="I27" s="53"/>
      <c r="J27" s="78"/>
      <c r="K27" s="79"/>
      <c r="L27" s="80"/>
    </row>
    <row r="28" spans="1:12" ht="15.75" thickBot="1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</row>
  </sheetData>
  <mergeCells count="21">
    <mergeCell ref="C2:I2"/>
    <mergeCell ref="H4:L4"/>
    <mergeCell ref="H5:L5"/>
    <mergeCell ref="C7:F7"/>
    <mergeCell ref="C9:F9"/>
    <mergeCell ref="I9:L9"/>
    <mergeCell ref="C10:F10"/>
    <mergeCell ref="I10:L10"/>
    <mergeCell ref="C11:F11"/>
    <mergeCell ref="I11:L11"/>
    <mergeCell ref="A12:B12"/>
    <mergeCell ref="C12:F12"/>
    <mergeCell ref="I12:L12"/>
    <mergeCell ref="B21:C21"/>
    <mergeCell ref="A14:A15"/>
    <mergeCell ref="B14:I14"/>
    <mergeCell ref="B15:I15"/>
    <mergeCell ref="A16:A18"/>
    <mergeCell ref="B16:I16"/>
    <mergeCell ref="B17:I17"/>
    <mergeCell ref="B18:I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F5" sqref="F5"/>
    </sheetView>
  </sheetViews>
  <sheetFormatPr baseColWidth="10" defaultRowHeight="15" x14ac:dyDescent="0.25"/>
  <cols>
    <col min="1" max="1" width="13.85546875" customWidth="1"/>
    <col min="6" max="6" width="12.7109375" customWidth="1"/>
    <col min="7" max="7" width="22.85546875" customWidth="1"/>
  </cols>
  <sheetData>
    <row r="1" spans="1:12" s="1" customFormat="1" ht="15.75" thickBot="1" x14ac:dyDescent="0.3"/>
    <row r="2" spans="1:12" ht="15.75" thickBot="1" x14ac:dyDescent="0.3">
      <c r="A2" s="230"/>
      <c r="B2" s="231"/>
      <c r="C2" s="231"/>
      <c r="D2" s="284" t="s">
        <v>92</v>
      </c>
      <c r="E2" s="285"/>
      <c r="F2" s="286"/>
      <c r="G2" s="231"/>
      <c r="H2" s="231"/>
      <c r="I2" s="231"/>
      <c r="J2" s="231"/>
      <c r="K2" s="231"/>
      <c r="L2" s="232"/>
    </row>
    <row r="3" spans="1:12" ht="15.75" thickBot="1" x14ac:dyDescent="0.3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x14ac:dyDescent="0.25">
      <c r="A4" s="233"/>
      <c r="B4" s="234"/>
      <c r="C4" s="65"/>
      <c r="D4" s="234"/>
      <c r="E4" s="234"/>
      <c r="F4" s="81"/>
      <c r="G4" s="81"/>
      <c r="H4" s="287" t="s">
        <v>13</v>
      </c>
      <c r="I4" s="288"/>
      <c r="J4" s="288"/>
      <c r="K4" s="288"/>
      <c r="L4" s="289"/>
    </row>
    <row r="5" spans="1:12" ht="15.75" thickBot="1" x14ac:dyDescent="0.3">
      <c r="A5" s="233"/>
      <c r="B5" s="234"/>
      <c r="C5" s="65"/>
      <c r="D5" s="65"/>
      <c r="E5" s="65"/>
      <c r="F5" s="65"/>
      <c r="G5" s="65"/>
      <c r="H5" s="290" t="s">
        <v>15</v>
      </c>
      <c r="I5" s="291"/>
      <c r="J5" s="291"/>
      <c r="K5" s="291"/>
      <c r="L5" s="292"/>
    </row>
    <row r="6" spans="1:12" ht="29.25" thickBot="1" x14ac:dyDescent="0.3">
      <c r="A6" s="130" t="s">
        <v>10</v>
      </c>
      <c r="B6" s="53"/>
      <c r="C6" s="225"/>
      <c r="D6" s="226"/>
      <c r="E6" s="226"/>
      <c r="F6" s="227"/>
      <c r="G6" s="65"/>
      <c r="H6" s="57"/>
      <c r="I6" s="58" t="s">
        <v>16</v>
      </c>
      <c r="J6" s="59"/>
      <c r="K6" s="60"/>
      <c r="L6" s="61"/>
    </row>
    <row r="7" spans="1:12" ht="29.25" thickBot="1" x14ac:dyDescent="0.3">
      <c r="A7" s="131" t="s">
        <v>17</v>
      </c>
      <c r="B7" s="62"/>
      <c r="C7" s="293"/>
      <c r="D7" s="294"/>
      <c r="E7" s="294"/>
      <c r="F7" s="295"/>
      <c r="G7" s="65"/>
      <c r="H7" s="57"/>
      <c r="I7" s="63" t="s">
        <v>18</v>
      </c>
      <c r="J7" s="59"/>
      <c r="K7" s="60"/>
      <c r="L7" s="64"/>
    </row>
    <row r="8" spans="1:12" ht="15.75" thickBot="1" x14ac:dyDescent="0.3">
      <c r="A8" s="127"/>
      <c r="B8" s="81"/>
      <c r="C8" s="81"/>
      <c r="D8" s="81"/>
      <c r="E8" s="81"/>
      <c r="F8" s="81"/>
      <c r="G8" s="81"/>
      <c r="H8" s="81"/>
      <c r="I8" s="81"/>
      <c r="J8" s="81"/>
      <c r="K8" s="81"/>
      <c r="L8" s="128"/>
    </row>
    <row r="9" spans="1:12" ht="26.25" x14ac:dyDescent="0.25">
      <c r="A9" s="131" t="s">
        <v>19</v>
      </c>
      <c r="B9" s="62"/>
      <c r="C9" s="296"/>
      <c r="D9" s="297"/>
      <c r="E9" s="297"/>
      <c r="F9" s="298"/>
      <c r="G9" s="81"/>
      <c r="H9" s="228"/>
      <c r="I9" s="299"/>
      <c r="J9" s="300"/>
      <c r="K9" s="300"/>
      <c r="L9" s="301"/>
    </row>
    <row r="10" spans="1:12" x14ac:dyDescent="0.25">
      <c r="A10" s="130" t="s">
        <v>5</v>
      </c>
      <c r="B10" s="53"/>
      <c r="C10" s="302"/>
      <c r="D10" s="303"/>
      <c r="E10" s="303"/>
      <c r="F10" s="304"/>
      <c r="G10" s="81"/>
      <c r="H10" s="228"/>
      <c r="I10" s="299"/>
      <c r="J10" s="300"/>
      <c r="K10" s="300"/>
      <c r="L10" s="301"/>
    </row>
    <row r="11" spans="1:12" x14ac:dyDescent="0.25">
      <c r="A11" s="131" t="s">
        <v>4</v>
      </c>
      <c r="B11" s="62"/>
      <c r="C11" s="305"/>
      <c r="D11" s="306"/>
      <c r="E11" s="306"/>
      <c r="F11" s="307"/>
      <c r="G11" s="81"/>
      <c r="H11" s="228"/>
      <c r="I11" s="299"/>
      <c r="J11" s="300"/>
      <c r="K11" s="300"/>
      <c r="L11" s="301"/>
    </row>
    <row r="12" spans="1:12" ht="15.75" thickBot="1" x14ac:dyDescent="0.3">
      <c r="A12" s="308" t="s">
        <v>6</v>
      </c>
      <c r="B12" s="309"/>
      <c r="C12" s="293"/>
      <c r="D12" s="294"/>
      <c r="E12" s="294"/>
      <c r="F12" s="295"/>
      <c r="G12" s="81"/>
      <c r="H12" s="228"/>
      <c r="I12" s="299"/>
      <c r="J12" s="300"/>
      <c r="K12" s="300"/>
      <c r="L12" s="301"/>
    </row>
    <row r="13" spans="1:12" ht="15.75" thickBot="1" x14ac:dyDescent="0.3">
      <c r="A13" s="236"/>
      <c r="B13" s="237"/>
      <c r="C13" s="237"/>
      <c r="D13" s="237"/>
      <c r="E13" s="237"/>
      <c r="F13" s="237"/>
      <c r="G13" s="237"/>
      <c r="H13" s="310" t="s">
        <v>20</v>
      </c>
      <c r="I13" s="311"/>
      <c r="J13" s="310" t="s">
        <v>21</v>
      </c>
      <c r="K13" s="312"/>
      <c r="L13" s="313"/>
    </row>
    <row r="14" spans="1:12" ht="27" customHeight="1" x14ac:dyDescent="0.25">
      <c r="A14" s="314" t="s">
        <v>22</v>
      </c>
      <c r="B14" s="317" t="s">
        <v>23</v>
      </c>
      <c r="C14" s="319" t="s">
        <v>24</v>
      </c>
      <c r="D14" s="319"/>
      <c r="E14" s="319"/>
      <c r="F14" s="320" t="s">
        <v>25</v>
      </c>
      <c r="G14" s="321"/>
      <c r="H14" s="322"/>
      <c r="I14" s="323"/>
      <c r="J14" s="328" t="s">
        <v>26</v>
      </c>
      <c r="K14" s="330"/>
      <c r="L14" s="332">
        <f>ROUND(K14*0.3,3)</f>
        <v>0</v>
      </c>
    </row>
    <row r="15" spans="1:12" ht="21.75" customHeight="1" x14ac:dyDescent="0.25">
      <c r="A15" s="315"/>
      <c r="B15" s="318"/>
      <c r="C15" s="334" t="s">
        <v>27</v>
      </c>
      <c r="D15" s="334"/>
      <c r="E15" s="334"/>
      <c r="F15" s="335" t="s">
        <v>28</v>
      </c>
      <c r="G15" s="336"/>
      <c r="H15" s="324"/>
      <c r="I15" s="325"/>
      <c r="J15" s="329"/>
      <c r="K15" s="331"/>
      <c r="L15" s="333"/>
    </row>
    <row r="16" spans="1:12" ht="29.25" customHeight="1" thickBot="1" x14ac:dyDescent="0.3">
      <c r="A16" s="315"/>
      <c r="B16" s="318"/>
      <c r="C16" s="334" t="s">
        <v>29</v>
      </c>
      <c r="D16" s="334"/>
      <c r="E16" s="334"/>
      <c r="F16" s="335" t="s">
        <v>30</v>
      </c>
      <c r="G16" s="336"/>
      <c r="H16" s="326"/>
      <c r="I16" s="327"/>
      <c r="J16" s="329"/>
      <c r="K16" s="331"/>
      <c r="L16" s="333"/>
    </row>
    <row r="17" spans="1:12" ht="27" customHeight="1" x14ac:dyDescent="0.25">
      <c r="A17" s="315"/>
      <c r="B17" s="337" t="s">
        <v>31</v>
      </c>
      <c r="C17" s="340" t="s">
        <v>31</v>
      </c>
      <c r="D17" s="340"/>
      <c r="E17" s="340"/>
      <c r="F17" s="335" t="s">
        <v>32</v>
      </c>
      <c r="G17" s="336"/>
      <c r="H17" s="341"/>
      <c r="I17" s="342"/>
      <c r="J17" s="329" t="s">
        <v>33</v>
      </c>
      <c r="K17" s="331"/>
      <c r="L17" s="333">
        <f>ROUND(K17*0.25,3)</f>
        <v>0</v>
      </c>
    </row>
    <row r="18" spans="1:12" ht="24.75" customHeight="1" x14ac:dyDescent="0.25">
      <c r="A18" s="315"/>
      <c r="B18" s="338"/>
      <c r="C18" s="340" t="s">
        <v>34</v>
      </c>
      <c r="D18" s="340"/>
      <c r="E18" s="340"/>
      <c r="F18" s="335" t="s">
        <v>86</v>
      </c>
      <c r="G18" s="336"/>
      <c r="H18" s="343"/>
      <c r="I18" s="344"/>
      <c r="J18" s="329"/>
      <c r="K18" s="331"/>
      <c r="L18" s="333"/>
    </row>
    <row r="19" spans="1:12" ht="21" customHeight="1" thickBot="1" x14ac:dyDescent="0.3">
      <c r="A19" s="316"/>
      <c r="B19" s="339"/>
      <c r="C19" s="350" t="s">
        <v>35</v>
      </c>
      <c r="D19" s="350"/>
      <c r="E19" s="350"/>
      <c r="F19" s="351" t="s">
        <v>36</v>
      </c>
      <c r="G19" s="352"/>
      <c r="H19" s="345"/>
      <c r="I19" s="346"/>
      <c r="J19" s="347"/>
      <c r="K19" s="348"/>
      <c r="L19" s="349"/>
    </row>
    <row r="20" spans="1:12" ht="48" customHeight="1" x14ac:dyDescent="0.25">
      <c r="A20" s="314" t="s">
        <v>37</v>
      </c>
      <c r="B20" s="358" t="s">
        <v>38</v>
      </c>
      <c r="C20" s="319" t="s">
        <v>38</v>
      </c>
      <c r="D20" s="319"/>
      <c r="E20" s="319"/>
      <c r="F20" s="360" t="s">
        <v>39</v>
      </c>
      <c r="G20" s="361"/>
      <c r="H20" s="341"/>
      <c r="I20" s="342"/>
      <c r="J20" s="328" t="s">
        <v>40</v>
      </c>
      <c r="K20" s="330"/>
      <c r="L20" s="332">
        <f>ROUND(K20*0.2,3)</f>
        <v>0</v>
      </c>
    </row>
    <row r="21" spans="1:12" x14ac:dyDescent="0.25">
      <c r="A21" s="315"/>
      <c r="B21" s="338"/>
      <c r="C21" s="340" t="s">
        <v>41</v>
      </c>
      <c r="D21" s="340"/>
      <c r="E21" s="340"/>
      <c r="F21" s="356" t="s">
        <v>87</v>
      </c>
      <c r="G21" s="357"/>
      <c r="H21" s="343"/>
      <c r="I21" s="344"/>
      <c r="J21" s="329"/>
      <c r="K21" s="331"/>
      <c r="L21" s="333"/>
    </row>
    <row r="22" spans="1:12" ht="29.25" customHeight="1" thickBot="1" x14ac:dyDescent="0.3">
      <c r="A22" s="315"/>
      <c r="B22" s="359"/>
      <c r="C22" s="340" t="s">
        <v>42</v>
      </c>
      <c r="D22" s="340"/>
      <c r="E22" s="340"/>
      <c r="F22" s="335" t="s">
        <v>43</v>
      </c>
      <c r="G22" s="336"/>
      <c r="H22" s="345"/>
      <c r="I22" s="346"/>
      <c r="J22" s="329"/>
      <c r="K22" s="331"/>
      <c r="L22" s="333"/>
    </row>
    <row r="23" spans="1:12" ht="60" customHeight="1" thickBot="1" x14ac:dyDescent="0.3">
      <c r="A23" s="316"/>
      <c r="B23" s="29" t="s">
        <v>44</v>
      </c>
      <c r="C23" s="350"/>
      <c r="D23" s="350"/>
      <c r="E23" s="350"/>
      <c r="F23" s="351" t="s">
        <v>45</v>
      </c>
      <c r="G23" s="352"/>
      <c r="H23" s="367"/>
      <c r="I23" s="368"/>
      <c r="J23" s="222" t="s">
        <v>46</v>
      </c>
      <c r="K23" s="238"/>
      <c r="L23" s="223">
        <f>ROUND(K23*0.15,3)</f>
        <v>0</v>
      </c>
    </row>
    <row r="24" spans="1:12" ht="48.75" thickBot="1" x14ac:dyDescent="0.3">
      <c r="A24" s="239" t="s">
        <v>47</v>
      </c>
      <c r="B24" s="240" t="s">
        <v>84</v>
      </c>
      <c r="C24" s="369"/>
      <c r="D24" s="369"/>
      <c r="E24" s="369"/>
      <c r="F24" s="370" t="s">
        <v>88</v>
      </c>
      <c r="G24" s="371"/>
      <c r="H24" s="367"/>
      <c r="I24" s="368"/>
      <c r="J24" s="144" t="s">
        <v>48</v>
      </c>
      <c r="K24" s="241"/>
      <c r="L24" s="30">
        <f>ROUND(K24*0.1,3)</f>
        <v>0</v>
      </c>
    </row>
    <row r="25" spans="1:12" ht="15.75" thickBot="1" x14ac:dyDescent="0.3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</row>
    <row r="26" spans="1:12" ht="15.75" thickBot="1" x14ac:dyDescent="0.3">
      <c r="A26" s="242"/>
      <c r="B26" s="243"/>
      <c r="C26" s="243"/>
      <c r="D26" s="243"/>
      <c r="E26" s="243"/>
      <c r="F26" s="243"/>
      <c r="G26" s="243"/>
      <c r="H26" s="362" t="s">
        <v>14</v>
      </c>
      <c r="I26" s="363"/>
      <c r="J26" s="364"/>
      <c r="K26" s="420">
        <f>SUM(L14:L24)</f>
        <v>0</v>
      </c>
      <c r="L26" s="421"/>
    </row>
    <row r="27" spans="1:12" x14ac:dyDescent="0.25">
      <c r="A27" s="353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5"/>
    </row>
    <row r="28" spans="1:12" ht="15.75" thickBot="1" x14ac:dyDescent="0.3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45"/>
    </row>
    <row r="29" spans="1:12" ht="15.75" thickBot="1" x14ac:dyDescent="0.3">
      <c r="A29" s="246" t="s">
        <v>11</v>
      </c>
      <c r="B29" s="247"/>
      <c r="C29" s="248"/>
      <c r="D29" s="248"/>
      <c r="E29" s="249"/>
      <c r="F29" s="243"/>
      <c r="G29" s="243"/>
      <c r="H29" s="250" t="s">
        <v>12</v>
      </c>
      <c r="I29" s="247"/>
      <c r="J29" s="248"/>
      <c r="K29" s="248"/>
      <c r="L29" s="249"/>
    </row>
    <row r="30" spans="1:12" x14ac:dyDescent="0.25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</row>
    <row r="31" spans="1:12" ht="15.75" thickBot="1" x14ac:dyDescent="0.3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</row>
  </sheetData>
  <mergeCells count="59">
    <mergeCell ref="H26:J26"/>
    <mergeCell ref="K26:L26"/>
    <mergeCell ref="J20:J22"/>
    <mergeCell ref="C23:E23"/>
    <mergeCell ref="F23:G23"/>
    <mergeCell ref="H23:I23"/>
    <mergeCell ref="C24:E24"/>
    <mergeCell ref="F24:G24"/>
    <mergeCell ref="H24:I24"/>
    <mergeCell ref="C18:E18"/>
    <mergeCell ref="F18:G18"/>
    <mergeCell ref="C19:E19"/>
    <mergeCell ref="F19:G19"/>
    <mergeCell ref="A27:L27"/>
    <mergeCell ref="K20:K22"/>
    <mergeCell ref="L20:L22"/>
    <mergeCell ref="C21:E21"/>
    <mergeCell ref="F21:G21"/>
    <mergeCell ref="C22:E22"/>
    <mergeCell ref="F22:G22"/>
    <mergeCell ref="A20:A23"/>
    <mergeCell ref="B20:B22"/>
    <mergeCell ref="C20:E20"/>
    <mergeCell ref="F20:G20"/>
    <mergeCell ref="H20:I22"/>
    <mergeCell ref="F17:G17"/>
    <mergeCell ref="H17:I19"/>
    <mergeCell ref="J17:J19"/>
    <mergeCell ref="K17:K19"/>
    <mergeCell ref="L17:L19"/>
    <mergeCell ref="H13:I13"/>
    <mergeCell ref="J13:L13"/>
    <mergeCell ref="A14:A19"/>
    <mergeCell ref="B14:B16"/>
    <mergeCell ref="C14:E14"/>
    <mergeCell ref="F14:G14"/>
    <mergeCell ref="H14:I16"/>
    <mergeCell ref="J14:J16"/>
    <mergeCell ref="K14:K16"/>
    <mergeCell ref="L14:L16"/>
    <mergeCell ref="C15:E15"/>
    <mergeCell ref="F15:G15"/>
    <mergeCell ref="C16:E16"/>
    <mergeCell ref="F16:G16"/>
    <mergeCell ref="B17:B19"/>
    <mergeCell ref="C17:E17"/>
    <mergeCell ref="C10:F10"/>
    <mergeCell ref="I10:L10"/>
    <mergeCell ref="C11:F11"/>
    <mergeCell ref="I11:L11"/>
    <mergeCell ref="A12:B12"/>
    <mergeCell ref="C12:F12"/>
    <mergeCell ref="I12:L12"/>
    <mergeCell ref="D2:F2"/>
    <mergeCell ref="H4:L4"/>
    <mergeCell ref="H5:L5"/>
    <mergeCell ref="C7:F7"/>
    <mergeCell ref="C9:F9"/>
    <mergeCell ref="I9:L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6" sqref="F16"/>
    </sheetView>
  </sheetViews>
  <sheetFormatPr baseColWidth="10" defaultRowHeight="15" x14ac:dyDescent="0.25"/>
  <sheetData>
    <row r="1" spans="1:6" ht="18" x14ac:dyDescent="0.25">
      <c r="A1" s="181">
        <f>+'[1]Obligatorios Juez 1'!B13</f>
        <v>0</v>
      </c>
      <c r="B1" s="182"/>
      <c r="C1" s="182"/>
      <c r="D1" s="182"/>
      <c r="E1" s="182"/>
      <c r="F1" s="183"/>
    </row>
    <row r="2" spans="1:6" ht="18" x14ac:dyDescent="0.25">
      <c r="A2" s="184">
        <f>+'[1]Obligatorios Juez 1'!B14</f>
        <v>0</v>
      </c>
      <c r="B2" s="185"/>
      <c r="C2" s="185"/>
      <c r="D2" s="185"/>
      <c r="E2" s="185"/>
      <c r="F2" s="186"/>
    </row>
    <row r="3" spans="1:6" ht="15.75" thickBot="1" x14ac:dyDescent="0.3">
      <c r="A3" s="187"/>
      <c r="B3" s="185"/>
      <c r="C3" s="185"/>
      <c r="D3" s="185"/>
      <c r="E3" s="185"/>
      <c r="F3" s="186"/>
    </row>
    <row r="4" spans="1:6" ht="18.75" thickBot="1" x14ac:dyDescent="0.3">
      <c r="A4" s="193" t="s">
        <v>73</v>
      </c>
      <c r="B4" s="194"/>
      <c r="C4" s="185"/>
      <c r="D4" s="185"/>
      <c r="E4" s="185"/>
      <c r="F4" s="195" t="e">
        <f>+E8</f>
        <v>#REF!</v>
      </c>
    </row>
    <row r="5" spans="1:6" ht="18" x14ac:dyDescent="0.25">
      <c r="A5" s="188"/>
      <c r="B5" s="185" t="s">
        <v>74</v>
      </c>
      <c r="C5" s="192">
        <f>Tecnica!L36</f>
        <v>0</v>
      </c>
      <c r="D5" s="189">
        <v>0.5</v>
      </c>
      <c r="E5" s="190">
        <f>+C5*D5</f>
        <v>0</v>
      </c>
      <c r="F5" s="186"/>
    </row>
    <row r="6" spans="1:6" ht="18" x14ac:dyDescent="0.25">
      <c r="A6" s="188"/>
      <c r="B6" s="185" t="s">
        <v>75</v>
      </c>
      <c r="C6" s="192" t="e">
        <f>#REF!+L26+#REF!+H37</f>
        <v>#REF!</v>
      </c>
      <c r="D6" s="189">
        <v>0.25</v>
      </c>
      <c r="E6" s="190" t="e">
        <f>+C6*D6</f>
        <v>#REF!</v>
      </c>
      <c r="F6" s="186"/>
    </row>
    <row r="7" spans="1:6" ht="18" x14ac:dyDescent="0.25">
      <c r="A7" s="188"/>
      <c r="B7" s="176" t="s">
        <v>76</v>
      </c>
      <c r="C7" s="192" t="e">
        <f>#REF!</f>
        <v>#REF!</v>
      </c>
      <c r="D7" s="177">
        <v>0.25</v>
      </c>
      <c r="E7" s="178" t="e">
        <f>+C7*D7</f>
        <v>#REF!</v>
      </c>
      <c r="F7" s="186"/>
    </row>
    <row r="8" spans="1:6" ht="18" x14ac:dyDescent="0.25">
      <c r="A8" s="188"/>
      <c r="B8" s="185"/>
      <c r="C8" s="190" t="e">
        <f>+(C5+C6+C7)/3</f>
        <v>#REF!</v>
      </c>
      <c r="D8" s="190"/>
      <c r="E8" s="190" t="e">
        <f>+(E5+E6+E7)</f>
        <v>#REF!</v>
      </c>
      <c r="F8" s="186"/>
    </row>
    <row r="9" spans="1:6" ht="18.75" thickBot="1" x14ac:dyDescent="0.3">
      <c r="A9" s="188"/>
      <c r="B9" s="185"/>
      <c r="C9" s="190"/>
      <c r="D9" s="190"/>
      <c r="E9" s="190"/>
      <c r="F9" s="186"/>
    </row>
    <row r="10" spans="1:6" ht="18.75" thickBot="1" x14ac:dyDescent="0.3">
      <c r="A10" s="193" t="s">
        <v>77</v>
      </c>
      <c r="B10" s="194"/>
      <c r="C10" s="185"/>
      <c r="D10" s="185"/>
      <c r="E10" s="185"/>
      <c r="F10" s="195">
        <f>Obligatorios!G32</f>
        <v>0</v>
      </c>
    </row>
    <row r="11" spans="1:6" ht="18" x14ac:dyDescent="0.25">
      <c r="A11" s="188"/>
      <c r="B11" s="185" t="s">
        <v>78</v>
      </c>
      <c r="C11" s="190">
        <f>+'[1]Obligatorios Juez 1'!H29</f>
        <v>0</v>
      </c>
      <c r="D11" s="185"/>
      <c r="E11" s="185"/>
      <c r="F11" s="191"/>
    </row>
    <row r="12" spans="1:6" ht="18" x14ac:dyDescent="0.25">
      <c r="A12" s="188"/>
      <c r="B12" s="185"/>
      <c r="C12" s="190"/>
      <c r="D12" s="185"/>
      <c r="E12" s="185"/>
      <c r="F12" s="191"/>
    </row>
    <row r="13" spans="1:6" ht="18" x14ac:dyDescent="0.25">
      <c r="A13" s="188"/>
      <c r="B13" s="185"/>
      <c r="C13" s="185"/>
      <c r="D13" s="185"/>
      <c r="E13" s="185"/>
      <c r="F13" s="191"/>
    </row>
    <row r="14" spans="1:6" ht="18.75" thickBot="1" x14ac:dyDescent="0.3">
      <c r="A14" s="188"/>
      <c r="B14" s="185"/>
      <c r="C14" s="185"/>
      <c r="D14" s="185"/>
      <c r="E14" s="185"/>
      <c r="F14" s="186"/>
    </row>
    <row r="15" spans="1:6" ht="18.75" thickBot="1" x14ac:dyDescent="0.3">
      <c r="A15" s="187"/>
      <c r="B15" s="422" t="s">
        <v>79</v>
      </c>
      <c r="C15" s="423"/>
      <c r="D15" s="179"/>
      <c r="E15" s="179"/>
      <c r="F15" s="180" t="e">
        <f>F4+F10/2</f>
        <v>#REF!</v>
      </c>
    </row>
    <row r="16" spans="1:6" x14ac:dyDescent="0.25">
      <c r="A16" s="93"/>
      <c r="B16" s="91"/>
      <c r="C16" s="91"/>
      <c r="D16" s="91"/>
      <c r="E16" s="91"/>
      <c r="F16" s="138"/>
    </row>
    <row r="17" spans="1:6" ht="15.75" thickBot="1" x14ac:dyDescent="0.3">
      <c r="A17" s="99"/>
      <c r="B17" s="100"/>
      <c r="C17" s="100"/>
      <c r="D17" s="100"/>
      <c r="E17" s="100"/>
      <c r="F17" s="101"/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Obligatorios</vt:lpstr>
      <vt:lpstr>Caballo oblig</vt:lpstr>
      <vt:lpstr>Tecnica</vt:lpstr>
      <vt:lpstr>Artistica</vt:lpstr>
      <vt:lpstr>Caballo coreo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Garcia Dalesio, Jesica Evelyn</cp:lastModifiedBy>
  <cp:revision/>
  <cp:lastPrinted>2015-12-01T23:56:12Z</cp:lastPrinted>
  <dcterms:created xsi:type="dcterms:W3CDTF">2015-05-12T13:43:38Z</dcterms:created>
  <dcterms:modified xsi:type="dcterms:W3CDTF">2016-12-29T23:34:48Z</dcterms:modified>
</cp:coreProperties>
</file>